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700"/>
  </bookViews>
  <sheets>
    <sheet name="封面" sheetId="10" r:id="rId1"/>
    <sheet name="目录" sheetId="12" r:id="rId2"/>
    <sheet name="部门整体支出自评表" sheetId="18" r:id="rId3"/>
    <sheet name="部门预算项目支出绩效自评结果汇总表" sheetId="5" r:id="rId4"/>
    <sheet name="检察业务综合保障经费" sheetId="19" r:id="rId5"/>
    <sheet name="中央政法转移支付资金" sheetId="20" r:id="rId6"/>
  </sheets>
  <definedNames>
    <definedName name="_xlnm.Print_Area" localSheetId="0">封面!$A$1:$A$6</definedName>
  </definedNames>
  <calcPr calcId="144525"/>
</workbook>
</file>

<file path=xl/sharedStrings.xml><?xml version="1.0" encoding="utf-8"?>
<sst xmlns="http://schemas.openxmlformats.org/spreadsheetml/2006/main" count="493" uniqueCount="249">
  <si>
    <t xml:space="preserve">     2021年度天水市人民检察院省级预算        
           执行情况绩效自评报表
</t>
  </si>
  <si>
    <t xml:space="preserve">        编报部门（单位公章）：天水市人民检察院</t>
  </si>
  <si>
    <t xml:space="preserve">        编报日期：二〇二二年二月</t>
  </si>
  <si>
    <t xml:space="preserve">        联系人及电话：王雪颖 0938-8621803</t>
  </si>
  <si>
    <t>2021年度天水市人民检察院省级预算执行情况
            绩效自评报表目录</t>
  </si>
  <si>
    <t>一、部门自评报告</t>
  </si>
  <si>
    <t>二、部门整体支出自评表</t>
  </si>
  <si>
    <t>三、部门预算项目支出绩效自评结果汇总表</t>
  </si>
  <si>
    <t xml:space="preserve">  1.检察业务综合保障经费项目绩效自评表</t>
  </si>
  <si>
    <t xml:space="preserve">  2.中央政法转移支付资金项目绩效自评表</t>
  </si>
  <si>
    <t>2021年度部门（单位）整体支出绩效自评表</t>
  </si>
  <si>
    <t>部门（单位）名称</t>
  </si>
  <si>
    <t>甘肃省天水市人民检察院</t>
  </si>
  <si>
    <t>年度资金预算情况</t>
  </si>
  <si>
    <t>部门（单位）整体支出</t>
  </si>
  <si>
    <t>年初预算数（万元）</t>
  </si>
  <si>
    <t>全年预算数（万元）</t>
  </si>
  <si>
    <t>实际支出数（万元）</t>
  </si>
  <si>
    <t>执行率</t>
  </si>
  <si>
    <t>分值</t>
  </si>
  <si>
    <t>得分</t>
  </si>
  <si>
    <t>全年支出</t>
  </si>
  <si>
    <t>10</t>
  </si>
  <si>
    <t>其中：基本支出</t>
  </si>
  <si>
    <t>-</t>
  </si>
  <si>
    <t>项目支出</t>
  </si>
  <si>
    <t>年度总体绩效目标
完成情况</t>
  </si>
  <si>
    <t>预期目标</t>
  </si>
  <si>
    <t>目标实际完成情况</t>
  </si>
  <si>
    <t>目标1：以服务大局为己任，护航经济社会高质量发展。</t>
  </si>
  <si>
    <t>目标1完成情况：凝聚合力维护国家政治安全和社会大局稳定，倾心尽力优化营商法治环境，持续用力强化生态环境司法保护，保持定力打好扫黑除恶整体战，群策群力参与反腐败斗争和社会治理，精准发力助推脱贫攻坚、乡村振兴。详见《2021年度天水市人民检察院省级预算执行情况绩效自评报告》。</t>
  </si>
  <si>
    <t>目标2：以“四大检察”为抓手，强化法律监督职能</t>
  </si>
  <si>
    <t>目标2完成情况：刑事检察稳进趋优，民事检察深入推进，行政检察蓬勃发展，公益诉讼检察创出品牌。详见《2021年度天水市人民检察院省级预算执行情况绩效自评报告》。</t>
  </si>
  <si>
    <t>目标3：以改革创新为动力，提升检察工作质效</t>
  </si>
  <si>
    <t>目标3完成情况：树牢转型发展新理念，搭建转型发展新架构，激发转型发展新动力。详见《2021年度天水市人民检察院省级预算执行情况绩效自评报告》。</t>
  </si>
  <si>
    <t>目标4：以固本强基为导向，切实打造过硬检察队伍</t>
  </si>
  <si>
    <t>目标4完成情况：一以贯之加强思想政治建设，持之以恒提升队伍综合素质，驰而不息加强纪律作风建设。详见《2021年度天水市人民检察院省级预算执行情况绩效自评报告》。</t>
  </si>
  <si>
    <t>目标5：以主动接受监督为习惯，确保检察权规范运行</t>
  </si>
  <si>
    <t>目标5完成情况：自觉接受人大政协监督，主动接受人民群众监督，不断强化内部监督。详见《2021年度天水市人民检察院省级预算执行情况绩效自评报告》。</t>
  </si>
  <si>
    <t>一级指标</t>
  </si>
  <si>
    <t>二级指标</t>
  </si>
  <si>
    <t>三级指标</t>
  </si>
  <si>
    <t>年度指标值</t>
  </si>
  <si>
    <t>实际完成值</t>
  </si>
  <si>
    <t>偏差原因分析
及改进措施</t>
  </si>
  <si>
    <t>部门管理</t>
  </si>
  <si>
    <t>资金投入</t>
  </si>
  <si>
    <t>基本支出预算执行率</t>
  </si>
  <si>
    <t>=100%</t>
  </si>
  <si>
    <t>人员减少，支出减少。加强预算绩效管理，提高预算执行率。</t>
  </si>
  <si>
    <t>项目支出预算执行率</t>
  </si>
  <si>
    <t>=95%</t>
  </si>
  <si>
    <t>项目减少，支出减少。加强预算绩效管理，提高预算执行率。</t>
  </si>
  <si>
    <t>“三公经费”控制率</t>
  </si>
  <si>
    <t>&lt;=100%</t>
  </si>
  <si>
    <t>&lt;100%</t>
  </si>
  <si>
    <t/>
  </si>
  <si>
    <t>结转结余变动率</t>
  </si>
  <si>
    <t>&lt;=0%</t>
  </si>
  <si>
    <t>＞0%</t>
  </si>
  <si>
    <t>由于疫情等客观因素导致部分资金未在计划时间内支出。加强预算绩效管理，提高预算执行率。</t>
  </si>
  <si>
    <t>财务管理</t>
  </si>
  <si>
    <t>财务管理制度健全性</t>
  </si>
  <si>
    <t>健全</t>
  </si>
  <si>
    <t>资金使用规范性</t>
  </si>
  <si>
    <t>规范</t>
  </si>
  <si>
    <t>采购管理</t>
  </si>
  <si>
    <t>政府采购规范性</t>
  </si>
  <si>
    <t>资产管理</t>
  </si>
  <si>
    <t>资产管理规范性</t>
  </si>
  <si>
    <t>人员管理</t>
  </si>
  <si>
    <t>在职人员控制率</t>
  </si>
  <si>
    <t>重点工作管理</t>
  </si>
  <si>
    <t>重点工作管理制度健全性</t>
  </si>
  <si>
    <t>履职效果</t>
  </si>
  <si>
    <t>部门履职目标</t>
  </si>
  <si>
    <t>批捕后撤案率</t>
  </si>
  <si>
    <t>=0%</t>
  </si>
  <si>
    <t>批捕后不起诉率</t>
  </si>
  <si>
    <t>撤回起诉率</t>
  </si>
  <si>
    <t>提出意见法院采纳率</t>
  </si>
  <si>
    <t>&gt;=95%</t>
  </si>
  <si>
    <t>审查批捕案件、起诉案件准确率</t>
  </si>
  <si>
    <t>&gt;=98%</t>
  </si>
  <si>
    <t>100%%</t>
  </si>
  <si>
    <t>结案率</t>
  </si>
  <si>
    <t>办案经费控制率</t>
  </si>
  <si>
    <t>&lt;=65%</t>
  </si>
  <si>
    <t>&lt;65%</t>
  </si>
  <si>
    <t>装备采购经费控制率</t>
  </si>
  <si>
    <t>&gt;=35%</t>
  </si>
  <si>
    <t>&gt;35%</t>
  </si>
  <si>
    <t>业务办理及时性</t>
  </si>
  <si>
    <t>及时</t>
  </si>
  <si>
    <t>部门效果目标</t>
  </si>
  <si>
    <t>装备配备完备性</t>
  </si>
  <si>
    <t>装备齐全</t>
  </si>
  <si>
    <t>社会稳定和谐率</t>
  </si>
  <si>
    <t>破案率提升、犯罪率降低</t>
  </si>
  <si>
    <t>服务对象满意度</t>
  </si>
  <si>
    <t>单位干警满意度</t>
  </si>
  <si>
    <t>侦查监督工作满意度</t>
  </si>
  <si>
    <t>公诉工作满意度</t>
  </si>
  <si>
    <t>监所检查工作满意度</t>
  </si>
  <si>
    <t>控告申诉工作满意度</t>
  </si>
  <si>
    <t>社会影响</t>
  </si>
  <si>
    <t>单位获奖情况</t>
  </si>
  <si>
    <t>&gt;=1</t>
  </si>
  <si>
    <t>&gt;1</t>
  </si>
  <si>
    <t>违法违纪情况</t>
  </si>
  <si>
    <t>&lt;=0</t>
  </si>
  <si>
    <t>能力建设</t>
  </si>
  <si>
    <t>长效管理</t>
  </si>
  <si>
    <t>中期规划建设完备程度</t>
  </si>
  <si>
    <t>完备</t>
  </si>
  <si>
    <t>党建工作开展规律性</t>
  </si>
  <si>
    <t>规律</t>
  </si>
  <si>
    <t>检务信息化覆盖率</t>
  </si>
  <si>
    <t>年度规划建设完备程度</t>
  </si>
  <si>
    <t>人力资源建设</t>
  </si>
  <si>
    <t>人员培训机制完备性</t>
  </si>
  <si>
    <t>档案管理</t>
  </si>
  <si>
    <t>档案管理完备性</t>
  </si>
  <si>
    <t>合计</t>
  </si>
  <si>
    <t>优秀</t>
  </si>
  <si>
    <t>其他需要说明的问题：请在此处简要说明中央和省委巡视、各级审计和财政监督中发现的问题及其所涉及的金额，如没有填无。</t>
  </si>
  <si>
    <t>注： 1.部门（单位）整体支出绩效自评采取打分评价形式，满分为100分，各部门可根据指标的重要程度自主确定各项二、三级指标的权重分值，各项指标得分加总得出该项目绩效自评的总分（中央和省委巡视、各级审计和财政监督中发现问题的酌情扣分），各项指标得分最高不能超过该指标分值上限，原则上一级指标分值统一设置为：预算执行率10分、部门管理指标20分、履职效果指标50分、能力建设指标10分、服务对象满意度指标10分，二、三级指标权重分值由各部门根据指标重要程度、项目实施阶段等因素综合确定。</t>
  </si>
  <si>
    <t xml:space="preserve">     2.部门整体支出绩效自评结果，应根据部门本级和所属单位整体支出自评情况分析汇总形成，对于定量指标，绝对值直接累加计算，相对值按照资金额度加权平均计算；定性指标根据指标完成情况分为：全部或基本达成预期指标、部分达成预期指标并具有一定效果、未达成预期指标且效果较差三档，分别按照100%-80%（含）、80%-60%（含）、60%-0%合理填写完成比例，汇总时以资金额度为权重，对分值加权平均计算。</t>
  </si>
  <si>
    <t>2021年度省级部门预算支出项目绩效自评结果汇总表</t>
  </si>
  <si>
    <t>序号</t>
  </si>
  <si>
    <t>项目名称</t>
  </si>
  <si>
    <t>主管部门</t>
  </si>
  <si>
    <t>项目资金（万元）</t>
  </si>
  <si>
    <t>自评得分</t>
  </si>
  <si>
    <t>备注</t>
  </si>
  <si>
    <t>全年预算数（A）</t>
  </si>
  <si>
    <t>全年执行数（B）</t>
  </si>
  <si>
    <t>执行率
（B/A）</t>
  </si>
  <si>
    <t>小计</t>
  </si>
  <si>
    <t>当年财政拨款</t>
  </si>
  <si>
    <t>上年结转资金</t>
  </si>
  <si>
    <t>其他资金</t>
  </si>
  <si>
    <t>检察业务综合保障经费</t>
  </si>
  <si>
    <t>天水市人民检察院</t>
  </si>
  <si>
    <t>中央政法转移支付资金</t>
  </si>
  <si>
    <t>2021年部门预算项目支出绩效自评表</t>
  </si>
  <si>
    <t>项目名称：</t>
  </si>
  <si>
    <t>检察业务综合保障经费（本级）</t>
  </si>
  <si>
    <t>主管部门：</t>
  </si>
  <si>
    <t>实施单位：</t>
  </si>
  <si>
    <t>年初预算数
（万元）</t>
  </si>
  <si>
    <t>全年执行数（万元）</t>
  </si>
  <si>
    <t>年度资金总额</t>
  </si>
  <si>
    <t>其中：财政拨款</t>
  </si>
  <si>
    <t>年度总体目标</t>
  </si>
  <si>
    <t>实际完成情况</t>
  </si>
  <si>
    <t>1.加强检察信息化建设。贯彻落实《“十四五”时期科技强检规划纲要》，深入推进“互联网＋检察工作”，运用互联网、大数据、云计算等科技手段，全面提升检察工作信息化水平。以电子检务工程六大平台建设为重点，加强投资保障，优化工作布局，促进检察信息化建设规范化科学化集约化发展。
2.加强普法宣传，做好释法说理工作</t>
  </si>
  <si>
    <t>1.加强检察信息化建设。广泛应用政法跨部门大数据协同办案平台、移动检务平台服务司法办案、强化内部管理，实现了科技强检工作向“智慧检务”的跃升；以“两微一端”为载体，常态化发布信息37万余条，讲好检察故事，接受舆论监督。
2.加强与监察机关衔接，提前介入引导调查职务犯罪案件43件，起诉53人，不起诉6人，追赃挽损177.18万元。用真情落实“群众信访件件有回复”制度，受理群众信访6352件，答复、回复率均为100%。深入分析社会治理薄弱环节和风险点，发出社会治理类检察建议298件，采纳率为98.3%。选派122名检察人员担任法治副校长，开展法治宣传活动1805场次，受教育师生105.3万人。</t>
  </si>
  <si>
    <t>分值（权重）</t>
  </si>
  <si>
    <t>指标得分</t>
  </si>
  <si>
    <t>偏差原因分析及改进措施</t>
  </si>
  <si>
    <t>产出指标</t>
  </si>
  <si>
    <t>数量指标</t>
  </si>
  <si>
    <t>“两微一端”编发信息</t>
  </si>
  <si>
    <t>&gt;=8000次</t>
  </si>
  <si>
    <t>1.6万</t>
  </si>
  <si>
    <t>指标值设置不合理，完成值远高于指标值。加强绩效目标设置的科学性，合理性。</t>
  </si>
  <si>
    <t>采购通用设备和专用设备</t>
  </si>
  <si>
    <t>&gt;=50台</t>
  </si>
  <si>
    <t>50台</t>
  </si>
  <si>
    <t>开展业务宣传</t>
  </si>
  <si>
    <t>&gt;=90%</t>
  </si>
  <si>
    <t>省级以上网络媒体发表稿件</t>
  </si>
  <si>
    <t>&gt;=60次</t>
  </si>
  <si>
    <t>60次</t>
  </si>
  <si>
    <t>市级以上网络媒体发表稿件</t>
  </si>
  <si>
    <t>&gt;=100次</t>
  </si>
  <si>
    <t>100次</t>
  </si>
  <si>
    <t>业务培训次数</t>
  </si>
  <si>
    <t>&gt;=20人次</t>
  </si>
  <si>
    <t>22430人次</t>
  </si>
  <si>
    <t>质量指标</t>
  </si>
  <si>
    <t>采购商品初验合格率</t>
  </si>
  <si>
    <t>&gt;=100%</t>
  </si>
  <si>
    <t>培训合格率</t>
  </si>
  <si>
    <t>100%</t>
  </si>
  <si>
    <t>业务骨干专题培训次数</t>
  </si>
  <si>
    <t>&gt;=50人次</t>
  </si>
  <si>
    <t>50人次</t>
  </si>
  <si>
    <t>时效指标</t>
  </si>
  <si>
    <t>办公用品采购及时性</t>
  </si>
  <si>
    <t>检务新闻报道时效</t>
  </si>
  <si>
    <t>每天</t>
  </si>
  <si>
    <t>执法车辆维修及时性</t>
  </si>
  <si>
    <t>成本指标</t>
  </si>
  <si>
    <t>费用报销控制</t>
  </si>
  <si>
    <t>标准以内</t>
  </si>
  <si>
    <t>效益指标</t>
  </si>
  <si>
    <t>经济效益指标</t>
  </si>
  <si>
    <t>帮扶贫困户数量</t>
  </si>
  <si>
    <t>&gt;=100</t>
  </si>
  <si>
    <t>社会效益指标</t>
  </si>
  <si>
    <t>开展“不忘初心、牢记使命”主题教育次数</t>
  </si>
  <si>
    <t>&gt;=15次</t>
  </si>
  <si>
    <t>21次</t>
  </si>
  <si>
    <t>相关检务公开透明</t>
  </si>
  <si>
    <t>&gt;95%</t>
  </si>
  <si>
    <t>生态效益指标</t>
  </si>
  <si>
    <t>设备节能环保率</t>
  </si>
  <si>
    <t>可持续影响指标</t>
  </si>
  <si>
    <t>长效机制健全性</t>
  </si>
  <si>
    <t>建立健全并执行</t>
  </si>
  <si>
    <t>各部门协同度</t>
  </si>
  <si>
    <t>跨单位协调度（公检法）</t>
  </si>
  <si>
    <t>网络舆情监测、巡查频率</t>
  </si>
  <si>
    <t>满意度指标</t>
  </si>
  <si>
    <t>来访人员满意度</t>
  </si>
  <si>
    <t>业务保障工作满意度</t>
  </si>
  <si>
    <t>业务用车人员满意度</t>
  </si>
  <si>
    <t>总分</t>
  </si>
  <si>
    <t>说明</t>
  </si>
  <si>
    <t>请在此处简要说明中央和省委巡视、各级审计和财政监督中发现的问题及其所涉及的金额，如没有填无。</t>
  </si>
  <si>
    <t>注：1.其他资金包括中央补助、各级财政资金共同投入到同一项目的自有资金、社会资金等。</t>
  </si>
  <si>
    <t xml:space="preserve">    2.绩效自评采取打分评价形式，满分为100分，各部门可根据指标的重要程度自主确定各项三级指标的权重分值，各项指标得分加总得出该项目绩效自评的总分（中央和省委巡视、各级审计和财政监督中发现问题的酌情扣分），各项指标得分最高不能超过该指标分值上限，原则上一级指标分值统一设置为：产出指标50分、效益指标30分、满意度指标10分、预算资金执行率10分。如有特殊情况，除预算资金执行率外，其他指标权重可作适当调整，但总分应为100分。</t>
  </si>
  <si>
    <t xml:space="preserve">    3.本表资金使用单位按具体项目填报，主管部门按二级项目汇总绩效目标，对于定量指标，绝对值直接累加计算，相对值按照资金额度加权平均计算；定性指标根据指标完成情况分为：全部或基本达成预期指标、部分达成预期指标并具有一定效果、未达成预期指标且效果较差三档，分别按照100%-80%（含）、80%-60%（含）、60%-0%合理填写完成比例。</t>
  </si>
  <si>
    <t>中央政法转移支付资金（本级）</t>
  </si>
  <si>
    <t xml:space="preserve"> 1.加强司法办案装备建设。加强侦查监督、诉讼监督、执行监督和职务犯罪侦查装备建设，重点做好远程视频提讯、远程视频出庭、远程视频接访、电子监控等装备配备工作。加强司法鉴定装备建设，重点做好法医、文检、视听、司法会计等检验鉴定设备配备工作。加强办案安全防范装备建设，做好办案工作区装备配备工作。 
2.加强通用常规装备建设。做好通用办公设备家具的配备工作，提高办公质量和效率。重点加强队伍管理、教育培训、新闻宣传、检察文化、纪检监察、检务保障等装备建设。</t>
  </si>
  <si>
    <t>1.重点开展了侦查监督、诉讼监督、执行监督和职务犯罪侦查装备建设，并对远程视频提讯、远程视频出庭、远程视频接访、电子监控等装备进行了配备。
2.组织干警参加各类培训370期22430人次，领导干部上讲台授课172期，参训干警3800人次。市检察院加强教育培训的做法入选《全国检察机关教育创新100例》。28人入选全国、全省检察机关人才库或在省级以上业务竞赛中获奖。检察理论研究实绩突出，34项课题被省检察院立项，86篇论文在省部级以上学术论坛获奖。</t>
  </si>
  <si>
    <t>参加培训人次</t>
  </si>
  <si>
    <t>&gt;=60人次</t>
  </si>
  <si>
    <t>开展普法宣传</t>
  </si>
  <si>
    <t>15次</t>
  </si>
  <si>
    <t>入额院领导办理案件数</t>
  </si>
  <si>
    <t>&gt;=50%</t>
  </si>
  <si>
    <t>视频培训期数</t>
  </si>
  <si>
    <t>&gt;=30期</t>
  </si>
  <si>
    <t>30期</t>
  </si>
  <si>
    <t>电子卷宗扫描制作率</t>
  </si>
  <si>
    <t>执法车辆配备率</t>
  </si>
  <si>
    <t>重大案件公开率</t>
  </si>
  <si>
    <t>群众来信按期回复率</t>
  </si>
  <si>
    <t>&gt;=100户</t>
  </si>
  <si>
    <t>100户</t>
  </si>
  <si>
    <t>维护社会稳定和谐</t>
  </si>
  <si>
    <t>有效提高</t>
  </si>
  <si>
    <t>“天水检察”公众号关注人数、点赞、评论、转发率指标提升率</t>
  </si>
  <si>
    <t>社会综合治理积案化解、案件结案率</t>
  </si>
  <si>
    <t>干警满意度</t>
  </si>
  <si>
    <t>100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</si>
</sst>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47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indexed="63"/>
      <name val="宋体"/>
      <charset val="134"/>
    </font>
    <font>
      <b/>
      <sz val="9"/>
      <color rgb="FF000000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0"/>
      <color indexed="63"/>
      <name val="宋体"/>
      <charset val="134"/>
    </font>
    <font>
      <sz val="9"/>
      <color rgb="FF000000"/>
      <name val="宋体"/>
      <charset val="134"/>
      <scheme val="minor"/>
    </font>
    <font>
      <sz val="11"/>
      <color theme="1"/>
      <name val="黑体"/>
      <charset val="134"/>
    </font>
    <font>
      <b/>
      <sz val="11"/>
      <color theme="1"/>
      <name val="宋体"/>
      <charset val="134"/>
      <scheme val="minor"/>
    </font>
    <font>
      <sz val="11"/>
      <color theme="1"/>
      <name val="仿宋"/>
      <charset val="134"/>
    </font>
    <font>
      <sz val="11"/>
      <color theme="1"/>
      <name val="宋体"/>
      <charset val="134"/>
    </font>
    <font>
      <sz val="10"/>
      <name val="Arial"/>
      <charset val="134"/>
    </font>
    <font>
      <b/>
      <sz val="18"/>
      <color indexed="8"/>
      <name val="宋体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b/>
      <sz val="11"/>
      <color indexed="8"/>
      <name val="宋体"/>
      <charset val="134"/>
    </font>
    <font>
      <b/>
      <sz val="11"/>
      <name val="宋体"/>
      <charset val="134"/>
    </font>
    <font>
      <sz val="11"/>
      <color indexed="63"/>
      <name val="宋体"/>
      <charset val="134"/>
    </font>
    <font>
      <sz val="10"/>
      <color indexed="8"/>
      <name val="宋体"/>
      <charset val="134"/>
    </font>
    <font>
      <sz val="12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sz val="16"/>
      <color theme="1"/>
      <name val="黑体"/>
      <charset val="134"/>
    </font>
    <font>
      <sz val="16"/>
      <color theme="1"/>
      <name val="宋体"/>
      <charset val="134"/>
      <scheme val="minor"/>
    </font>
    <font>
      <b/>
      <sz val="28"/>
      <name val="宋体"/>
      <charset val="134"/>
      <scheme val="minor"/>
    </font>
    <font>
      <sz val="28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7" fillId="15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5" borderId="10" applyNumberFormat="0" applyFont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9" fillId="0" borderId="9" applyNumberFormat="0" applyFill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45" fillId="4" borderId="15" applyNumberFormat="0" applyAlignment="0" applyProtection="0">
      <alignment vertical="center"/>
    </xf>
    <xf numFmtId="0" fontId="29" fillId="4" borderId="8" applyNumberFormat="0" applyAlignment="0" applyProtection="0">
      <alignment vertical="center"/>
    </xf>
    <xf numFmtId="0" fontId="38" fillId="23" borderId="12" applyNumberFormat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42" fillId="0" borderId="13" applyNumberFormat="0" applyFill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6" fillId="33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14" fillId="0" borderId="0" applyNumberFormat="0" applyFont="0" applyFill="0" applyBorder="0" applyAlignment="0" applyProtection="0"/>
    <xf numFmtId="0" fontId="0" fillId="0" borderId="0">
      <alignment vertical="center"/>
    </xf>
  </cellStyleXfs>
  <cellXfs count="108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5" fillId="2" borderId="2" xfId="0" applyNumberFormat="1" applyFont="1" applyFill="1" applyBorder="1" applyAlignment="1">
      <alignment horizontal="left" vertical="center" wrapText="1"/>
    </xf>
    <xf numFmtId="9" fontId="5" fillId="2" borderId="1" xfId="0" applyNumberFormat="1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176" fontId="3" fillId="0" borderId="1" xfId="0" applyNumberFormat="1" applyFont="1" applyBorder="1" applyAlignment="1">
      <alignment horizontal="center" vertical="center"/>
    </xf>
    <xf numFmtId="176" fontId="8" fillId="2" borderId="1" xfId="0" applyNumberFormat="1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176" fontId="0" fillId="0" borderId="1" xfId="0" applyNumberFormat="1" applyFont="1" applyBorder="1" applyAlignment="1">
      <alignment horizontal="center" vertical="center"/>
    </xf>
    <xf numFmtId="176" fontId="12" fillId="0" borderId="2" xfId="0" applyNumberFormat="1" applyFont="1" applyFill="1" applyBorder="1" applyAlignment="1">
      <alignment horizontal="center" vertical="center" wrapText="1"/>
    </xf>
    <xf numFmtId="176" fontId="12" fillId="0" borderId="1" xfId="0" applyNumberFormat="1" applyFont="1" applyFill="1" applyBorder="1" applyAlignment="1">
      <alignment horizontal="center" vertical="center" wrapText="1"/>
    </xf>
    <xf numFmtId="176" fontId="13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10" fontId="0" fillId="0" borderId="1" xfId="0" applyNumberFormat="1" applyFont="1" applyFill="1" applyBorder="1" applyAlignment="1">
      <alignment horizontal="center" vertical="center"/>
    </xf>
    <xf numFmtId="0" fontId="14" fillId="0" borderId="0" xfId="0" applyNumberFormat="1" applyFont="1" applyFill="1" applyBorder="1" applyAlignment="1"/>
    <xf numFmtId="0" fontId="15" fillId="0" borderId="0" xfId="0" applyNumberFormat="1" applyFont="1" applyFill="1" applyBorder="1" applyAlignment="1" applyProtection="1">
      <alignment horizontal="center" vertical="center" wrapText="1"/>
    </xf>
    <xf numFmtId="0" fontId="16" fillId="2" borderId="0" xfId="0" applyFont="1" applyFill="1" applyBorder="1" applyAlignment="1">
      <alignment vertical="center" wrapText="1"/>
    </xf>
    <xf numFmtId="0" fontId="16" fillId="0" borderId="0" xfId="0" applyFont="1" applyBorder="1" applyAlignment="1">
      <alignment vertical="center" wrapText="1"/>
    </xf>
    <xf numFmtId="0" fontId="17" fillId="0" borderId="0" xfId="0" applyNumberFormat="1" applyFont="1" applyFill="1" applyBorder="1" applyAlignment="1"/>
    <xf numFmtId="0" fontId="18" fillId="0" borderId="1" xfId="0" applyNumberFormat="1" applyFont="1" applyFill="1" applyBorder="1" applyAlignment="1" applyProtection="1">
      <alignment horizontal="center" vertical="center" wrapText="1"/>
    </xf>
    <xf numFmtId="0" fontId="16" fillId="0" borderId="1" xfId="0" applyNumberFormat="1" applyFont="1" applyFill="1" applyBorder="1" applyAlignment="1" applyProtection="1">
      <alignment horizontal="center" vertical="center" wrapText="1"/>
    </xf>
    <xf numFmtId="0" fontId="19" fillId="0" borderId="5" xfId="0" applyNumberFormat="1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0" fontId="19" fillId="0" borderId="2" xfId="0" applyNumberFormat="1" applyFont="1" applyFill="1" applyBorder="1" applyAlignment="1">
      <alignment horizontal="center" vertical="center"/>
    </xf>
    <xf numFmtId="0" fontId="19" fillId="0" borderId="6" xfId="0" applyNumberFormat="1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10" fontId="16" fillId="0" borderId="1" xfId="0" applyNumberFormat="1" applyFont="1" applyBorder="1" applyAlignment="1">
      <alignment horizontal="center" vertical="center" wrapText="1"/>
    </xf>
    <xf numFmtId="176" fontId="16" fillId="0" borderId="2" xfId="0" applyNumberFormat="1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9" fillId="0" borderId="7" xfId="0" applyNumberFormat="1" applyFont="1" applyFill="1" applyBorder="1" applyAlignment="1">
      <alignment horizontal="center" vertical="center"/>
    </xf>
    <xf numFmtId="0" fontId="16" fillId="0" borderId="1" xfId="0" applyNumberFormat="1" applyFont="1" applyFill="1" applyBorder="1" applyAlignment="1" applyProtection="1">
      <alignment horizontal="left" vertical="center" wrapText="1"/>
    </xf>
    <xf numFmtId="0" fontId="18" fillId="0" borderId="2" xfId="0" applyNumberFormat="1" applyFont="1" applyFill="1" applyBorder="1" applyAlignment="1" applyProtection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left" vertical="center" wrapText="1"/>
    </xf>
    <xf numFmtId="10" fontId="20" fillId="2" borderId="1" xfId="0" applyNumberFormat="1" applyFont="1" applyFill="1" applyBorder="1" applyAlignment="1">
      <alignment horizontal="center" vertical="center" wrapText="1"/>
    </xf>
    <xf numFmtId="0" fontId="16" fillId="0" borderId="1" xfId="0" applyNumberFormat="1" applyFont="1" applyFill="1" applyBorder="1" applyAlignment="1">
      <alignment horizontal="center" vertical="center" wrapText="1"/>
    </xf>
    <xf numFmtId="0" fontId="20" fillId="2" borderId="2" xfId="0" applyFont="1" applyFill="1" applyBorder="1" applyAlignment="1">
      <alignment horizontal="left" vertical="center" wrapText="1"/>
    </xf>
    <xf numFmtId="9" fontId="20" fillId="2" borderId="1" xfId="0" applyNumberFormat="1" applyFont="1" applyFill="1" applyBorder="1" applyAlignment="1">
      <alignment horizontal="center" vertical="center" wrapText="1"/>
    </xf>
    <xf numFmtId="0" fontId="20" fillId="2" borderId="2" xfId="0" applyFont="1" applyFill="1" applyBorder="1" applyAlignment="1">
      <alignment horizontal="center" vertical="center" wrapText="1"/>
    </xf>
    <xf numFmtId="0" fontId="20" fillId="2" borderId="3" xfId="0" applyFont="1" applyFill="1" applyBorder="1" applyAlignment="1">
      <alignment horizontal="center" vertical="center" wrapText="1"/>
    </xf>
    <xf numFmtId="0" fontId="20" fillId="2" borderId="3" xfId="0" applyFont="1" applyFill="1" applyBorder="1" applyAlignment="1">
      <alignment horizontal="left" vertical="center" wrapText="1"/>
    </xf>
    <xf numFmtId="0" fontId="16" fillId="0" borderId="4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9" fillId="0" borderId="3" xfId="0" applyNumberFormat="1" applyFont="1" applyFill="1" applyBorder="1" applyAlignment="1">
      <alignment horizontal="center" vertical="center"/>
    </xf>
    <xf numFmtId="0" fontId="19" fillId="0" borderId="4" xfId="0" applyNumberFormat="1" applyFont="1" applyFill="1" applyBorder="1" applyAlignment="1">
      <alignment horizontal="center" vertical="center"/>
    </xf>
    <xf numFmtId="0" fontId="19" fillId="0" borderId="1" xfId="0" applyNumberFormat="1" applyFont="1" applyFill="1" applyBorder="1" applyAlignment="1">
      <alignment horizontal="center" vertical="center"/>
    </xf>
    <xf numFmtId="176" fontId="19" fillId="0" borderId="1" xfId="0" applyNumberFormat="1" applyFont="1" applyFill="1" applyBorder="1" applyAlignment="1">
      <alignment horizontal="center" vertical="center"/>
    </xf>
    <xf numFmtId="0" fontId="21" fillId="0" borderId="1" xfId="0" applyNumberFormat="1" applyFont="1" applyFill="1" applyBorder="1" applyAlignment="1" applyProtection="1">
      <alignment horizontal="left" vertical="center" wrapText="1"/>
    </xf>
    <xf numFmtId="0" fontId="21" fillId="0" borderId="0" xfId="0" applyNumberFormat="1" applyFont="1" applyFill="1" applyBorder="1" applyAlignment="1" applyProtection="1">
      <alignment horizontal="left" vertical="center" wrapText="1"/>
    </xf>
    <xf numFmtId="176" fontId="16" fillId="0" borderId="4" xfId="0" applyNumberFormat="1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8" fillId="0" borderId="4" xfId="0" applyNumberFormat="1" applyFont="1" applyFill="1" applyBorder="1" applyAlignment="1" applyProtection="1">
      <alignment horizontal="center" vertical="center" wrapText="1"/>
    </xf>
    <xf numFmtId="0" fontId="20" fillId="2" borderId="4" xfId="0" applyFont="1" applyFill="1" applyBorder="1" applyAlignment="1">
      <alignment horizontal="left" vertical="center" wrapText="1"/>
    </xf>
    <xf numFmtId="0" fontId="22" fillId="0" borderId="0" xfId="0" applyFont="1">
      <alignment vertical="center"/>
    </xf>
    <xf numFmtId="0" fontId="0" fillId="0" borderId="0" xfId="0" applyBorder="1">
      <alignment vertical="center"/>
    </xf>
    <xf numFmtId="0" fontId="23" fillId="0" borderId="0" xfId="0" applyFont="1" applyBorder="1" applyAlignment="1">
      <alignment horizontal="left" vertical="center" wrapText="1"/>
    </xf>
    <xf numFmtId="0" fontId="24" fillId="0" borderId="0" xfId="0" applyFont="1" applyBorder="1">
      <alignment vertical="center"/>
    </xf>
    <xf numFmtId="0" fontId="25" fillId="0" borderId="0" xfId="0" applyFont="1" applyBorder="1">
      <alignment vertical="center"/>
    </xf>
    <xf numFmtId="0" fontId="26" fillId="0" borderId="0" xfId="0" applyFont="1" applyAlignment="1">
      <alignment horizontal="left" vertical="center" wrapText="1"/>
    </xf>
    <xf numFmtId="0" fontId="27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22" fillId="0" borderId="0" xfId="0" applyFont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"/>
  <sheetViews>
    <sheetView tabSelected="1" zoomScale="70" zoomScaleNormal="70" workbookViewId="0">
      <selection activeCell="A6" sqref="A6"/>
    </sheetView>
  </sheetViews>
  <sheetFormatPr defaultColWidth="9" defaultRowHeight="13.5"/>
  <cols>
    <col min="1" max="1" width="123" customWidth="1"/>
  </cols>
  <sheetData>
    <row r="1" ht="195.75" customHeight="1" spans="1:11">
      <c r="A1" s="103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115.65" customHeight="1" spans="1:11">
      <c r="A2" s="104"/>
      <c r="B2" s="2"/>
      <c r="C2" s="2"/>
      <c r="D2" s="2"/>
      <c r="E2" s="2"/>
      <c r="F2" s="2"/>
      <c r="G2" s="2"/>
      <c r="H2" s="2"/>
      <c r="I2" s="2"/>
      <c r="J2" s="2"/>
      <c r="K2" s="2"/>
    </row>
    <row r="3" ht="115.65" customHeight="1" spans="1:11">
      <c r="A3" s="104"/>
      <c r="B3" s="2"/>
      <c r="C3" s="2"/>
      <c r="D3" s="2"/>
      <c r="E3" s="2"/>
      <c r="F3" s="2"/>
      <c r="G3" s="2"/>
      <c r="H3" s="2"/>
      <c r="I3" s="2"/>
      <c r="J3" s="2"/>
      <c r="K3" s="2"/>
    </row>
    <row r="4" ht="68.55" customHeight="1" spans="1:11">
      <c r="A4" s="105" t="s">
        <v>1</v>
      </c>
      <c r="B4" s="2"/>
      <c r="C4" s="2"/>
      <c r="D4" s="2"/>
      <c r="E4" s="2"/>
      <c r="F4" s="2"/>
      <c r="G4" s="2"/>
      <c r="H4" s="2"/>
      <c r="I4" s="2"/>
      <c r="J4" s="2"/>
      <c r="K4" s="2"/>
    </row>
    <row r="5" ht="68.55" customHeight="1" spans="1:11">
      <c r="A5" s="105" t="s">
        <v>2</v>
      </c>
      <c r="B5" s="2"/>
      <c r="C5" s="2"/>
      <c r="D5" s="2"/>
      <c r="E5" s="2"/>
      <c r="F5" s="2"/>
      <c r="G5" s="2"/>
      <c r="H5" s="2"/>
      <c r="I5" s="2"/>
      <c r="J5" s="2"/>
      <c r="K5" s="2"/>
    </row>
    <row r="6" ht="68.55" customHeight="1" spans="1:11">
      <c r="A6" s="106" t="s">
        <v>3</v>
      </c>
      <c r="B6" s="2"/>
      <c r="C6" s="2"/>
      <c r="D6" s="2"/>
      <c r="E6" s="2"/>
      <c r="F6" s="2"/>
      <c r="G6" s="2"/>
      <c r="H6" s="2"/>
      <c r="I6" s="2"/>
      <c r="J6" s="2"/>
      <c r="K6" s="2"/>
    </row>
    <row r="7" s="98" customFormat="1" ht="27" customHeight="1" spans="1:1">
      <c r="A7" s="107"/>
    </row>
    <row r="8" s="98" customFormat="1" ht="27" customHeight="1"/>
    <row r="9" s="98" customFormat="1" ht="27" customHeight="1"/>
  </sheetData>
  <pageMargins left="0.78740157480315" right="0.748031496062992" top="2.00787401574803" bottom="1.61417322834646" header="0.905511811023622" footer="1.06299212598425"/>
  <pageSetup paperSize="9" scale="8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1"/>
  <sheetViews>
    <sheetView zoomScale="85" zoomScaleNormal="85" workbookViewId="0">
      <selection activeCell="O5" sqref="O5"/>
    </sheetView>
  </sheetViews>
  <sheetFormatPr defaultColWidth="9" defaultRowHeight="13.5"/>
  <cols>
    <col min="1" max="1" width="98.5583333333333" customWidth="1"/>
  </cols>
  <sheetData>
    <row r="1" ht="73.2" customHeight="1" spans="1:1">
      <c r="A1" s="99"/>
    </row>
    <row r="2" ht="98.4" customHeight="1" spans="1:1">
      <c r="A2" s="100" t="s">
        <v>4</v>
      </c>
    </row>
    <row r="3" ht="26.4" customHeight="1" spans="1:1">
      <c r="A3" s="99"/>
    </row>
    <row r="4" s="98" customFormat="1" ht="51" customHeight="1" spans="1:1">
      <c r="A4" s="101" t="s">
        <v>5</v>
      </c>
    </row>
    <row r="5" s="98" customFormat="1" ht="51" customHeight="1" spans="1:1">
      <c r="A5" s="101" t="s">
        <v>6</v>
      </c>
    </row>
    <row r="6" s="98" customFormat="1" ht="51" customHeight="1" spans="1:1">
      <c r="A6" s="101" t="s">
        <v>7</v>
      </c>
    </row>
    <row r="7" s="98" customFormat="1" ht="51" customHeight="1" spans="1:1">
      <c r="A7" s="102" t="s">
        <v>8</v>
      </c>
    </row>
    <row r="8" s="98" customFormat="1" ht="51" customHeight="1" spans="1:1">
      <c r="A8" s="102" t="s">
        <v>9</v>
      </c>
    </row>
    <row r="9" s="98" customFormat="1" ht="51" customHeight="1" spans="1:1">
      <c r="A9" s="102"/>
    </row>
    <row r="10" ht="51" customHeight="1" spans="1:1">
      <c r="A10" s="99"/>
    </row>
    <row r="11" ht="51" customHeight="1" spans="1:1">
      <c r="A11" s="99"/>
    </row>
  </sheetData>
  <pageMargins left="1.10236220472441" right="0.708661417322835" top="0.748031496062992" bottom="0.748031496062992" header="0.31496062992126" footer="0.31496062992126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3"/>
  <sheetViews>
    <sheetView zoomScale="90" zoomScaleNormal="90" topLeftCell="A37" workbookViewId="0">
      <selection activeCell="H22" sqref="H22:I22"/>
    </sheetView>
  </sheetViews>
  <sheetFormatPr defaultColWidth="8.775" defaultRowHeight="12.75"/>
  <cols>
    <col min="1" max="1" width="20.6666666666667" style="59" customWidth="1"/>
    <col min="2" max="2" width="22.5583333333333" style="59" customWidth="1"/>
    <col min="3" max="3" width="20.6666666666667" style="59" customWidth="1"/>
    <col min="4" max="4" width="20.775" style="59" customWidth="1"/>
    <col min="5" max="5" width="20.1083333333333" style="59" customWidth="1"/>
    <col min="6" max="6" width="15.4416666666667" style="59" customWidth="1"/>
    <col min="7" max="7" width="9.33333333333333" style="59" customWidth="1"/>
    <col min="8" max="8" width="8" style="59" customWidth="1"/>
    <col min="9" max="9" width="13.8833333333333" style="59" customWidth="1"/>
    <col min="10" max="16384" width="8.775" style="59"/>
  </cols>
  <sheetData>
    <row r="1" ht="53.4" customHeight="1" spans="1:9">
      <c r="A1" s="60" t="s">
        <v>10</v>
      </c>
      <c r="B1" s="60"/>
      <c r="C1" s="60"/>
      <c r="D1" s="60"/>
      <c r="E1" s="60"/>
      <c r="F1" s="60"/>
      <c r="G1" s="60"/>
      <c r="H1" s="60"/>
      <c r="I1" s="60"/>
    </row>
    <row r="2" ht="0.6" customHeight="1" spans="1:9">
      <c r="A2" s="61"/>
      <c r="B2" s="62"/>
      <c r="C2" s="62"/>
      <c r="D2" s="62"/>
      <c r="E2" s="62"/>
      <c r="F2" s="62"/>
      <c r="G2" s="62"/>
      <c r="H2" s="63"/>
      <c r="I2" s="63"/>
    </row>
    <row r="3" ht="23.4" customHeight="1" spans="1:9">
      <c r="A3" s="64" t="s">
        <v>11</v>
      </c>
      <c r="B3" s="65" t="s">
        <v>12</v>
      </c>
      <c r="C3" s="65"/>
      <c r="D3" s="65"/>
      <c r="E3" s="65"/>
      <c r="F3" s="65"/>
      <c r="G3" s="65"/>
      <c r="H3" s="65"/>
      <c r="I3" s="65"/>
    </row>
    <row r="4" ht="34.2" customHeight="1" spans="1:9">
      <c r="A4" s="66" t="s">
        <v>13</v>
      </c>
      <c r="B4" s="67" t="s">
        <v>14</v>
      </c>
      <c r="C4" s="67" t="s">
        <v>15</v>
      </c>
      <c r="D4" s="67" t="s">
        <v>16</v>
      </c>
      <c r="E4" s="67" t="s">
        <v>17</v>
      </c>
      <c r="F4" s="67" t="s">
        <v>18</v>
      </c>
      <c r="G4" s="67" t="s">
        <v>19</v>
      </c>
      <c r="H4" s="68" t="s">
        <v>20</v>
      </c>
      <c r="I4" s="89"/>
    </row>
    <row r="5" ht="23.4" customHeight="1" spans="1:9">
      <c r="A5" s="69"/>
      <c r="B5" s="70" t="s">
        <v>21</v>
      </c>
      <c r="C5" s="70">
        <f>C6+C7</f>
        <v>2267.46</v>
      </c>
      <c r="D5" s="70">
        <v>2560.1</v>
      </c>
      <c r="E5" s="70">
        <f>E6+E7</f>
        <v>2217.73</v>
      </c>
      <c r="F5" s="71">
        <f>E5/D5</f>
        <v>0.866266942697551</v>
      </c>
      <c r="G5" s="70" t="s">
        <v>22</v>
      </c>
      <c r="H5" s="72">
        <f>G5*F5</f>
        <v>8.66266942697551</v>
      </c>
      <c r="I5" s="94"/>
    </row>
    <row r="6" ht="23.4" customHeight="1" spans="1:9">
      <c r="A6" s="69"/>
      <c r="B6" s="70" t="s">
        <v>23</v>
      </c>
      <c r="C6" s="70">
        <v>1926.46</v>
      </c>
      <c r="D6" s="70">
        <f>D5-D7</f>
        <v>2114.62</v>
      </c>
      <c r="E6" s="70">
        <v>1889.06</v>
      </c>
      <c r="F6" s="71">
        <f>E6/D6</f>
        <v>0.893333081120958</v>
      </c>
      <c r="G6" s="70" t="s">
        <v>24</v>
      </c>
      <c r="H6" s="73" t="s">
        <v>24</v>
      </c>
      <c r="I6" s="95"/>
    </row>
    <row r="7" ht="23.4" customHeight="1" spans="1:9">
      <c r="A7" s="74"/>
      <c r="B7" s="70" t="s">
        <v>25</v>
      </c>
      <c r="C7" s="70">
        <v>341</v>
      </c>
      <c r="D7" s="70">
        <v>445.48</v>
      </c>
      <c r="E7" s="70">
        <v>328.67</v>
      </c>
      <c r="F7" s="71">
        <f>E7/D7</f>
        <v>0.737788452904732</v>
      </c>
      <c r="G7" s="70" t="s">
        <v>24</v>
      </c>
      <c r="H7" s="73" t="s">
        <v>24</v>
      </c>
      <c r="I7" s="95"/>
    </row>
    <row r="8" ht="28.5" customHeight="1" spans="1:9">
      <c r="A8" s="64" t="s">
        <v>26</v>
      </c>
      <c r="B8" s="64" t="s">
        <v>27</v>
      </c>
      <c r="C8" s="64"/>
      <c r="D8" s="64"/>
      <c r="E8" s="64" t="s">
        <v>28</v>
      </c>
      <c r="F8" s="64"/>
      <c r="G8" s="64"/>
      <c r="H8" s="64"/>
      <c r="I8" s="64"/>
    </row>
    <row r="9" ht="73.2" customHeight="1" spans="1:9">
      <c r="A9" s="64"/>
      <c r="B9" s="75" t="s">
        <v>29</v>
      </c>
      <c r="C9" s="75"/>
      <c r="D9" s="75"/>
      <c r="E9" s="75" t="s">
        <v>30</v>
      </c>
      <c r="F9" s="75"/>
      <c r="G9" s="75"/>
      <c r="H9" s="75"/>
      <c r="I9" s="75"/>
    </row>
    <row r="10" ht="56.55" customHeight="1" spans="1:9">
      <c r="A10" s="64"/>
      <c r="B10" s="75" t="s">
        <v>31</v>
      </c>
      <c r="C10" s="75"/>
      <c r="D10" s="75"/>
      <c r="E10" s="75" t="s">
        <v>32</v>
      </c>
      <c r="F10" s="75"/>
      <c r="G10" s="75"/>
      <c r="H10" s="75"/>
      <c r="I10" s="75"/>
    </row>
    <row r="11" ht="56.55" customHeight="1" spans="1:9">
      <c r="A11" s="64"/>
      <c r="B11" s="75" t="s">
        <v>33</v>
      </c>
      <c r="C11" s="75"/>
      <c r="D11" s="75"/>
      <c r="E11" s="75" t="s">
        <v>34</v>
      </c>
      <c r="F11" s="75"/>
      <c r="G11" s="75"/>
      <c r="H11" s="75"/>
      <c r="I11" s="75"/>
    </row>
    <row r="12" ht="56.55" customHeight="1" spans="1:9">
      <c r="A12" s="64"/>
      <c r="B12" s="75" t="s">
        <v>35</v>
      </c>
      <c r="C12" s="75"/>
      <c r="D12" s="75"/>
      <c r="E12" s="75" t="s">
        <v>36</v>
      </c>
      <c r="F12" s="75"/>
      <c r="G12" s="75"/>
      <c r="H12" s="75"/>
      <c r="I12" s="75"/>
    </row>
    <row r="13" ht="56.55" customHeight="1" spans="1:9">
      <c r="A13" s="64"/>
      <c r="B13" s="75" t="s">
        <v>37</v>
      </c>
      <c r="C13" s="75"/>
      <c r="D13" s="75"/>
      <c r="E13" s="75" t="s">
        <v>38</v>
      </c>
      <c r="F13" s="75"/>
      <c r="G13" s="75"/>
      <c r="H13" s="75"/>
      <c r="I13" s="75"/>
    </row>
    <row r="14" ht="56.55" customHeight="1" spans="1:9">
      <c r="A14" s="64" t="s">
        <v>39</v>
      </c>
      <c r="B14" s="64" t="s">
        <v>40</v>
      </c>
      <c r="C14" s="64" t="s">
        <v>41</v>
      </c>
      <c r="D14" s="64" t="s">
        <v>42</v>
      </c>
      <c r="E14" s="64" t="s">
        <v>43</v>
      </c>
      <c r="F14" s="64" t="s">
        <v>19</v>
      </c>
      <c r="G14" s="64" t="s">
        <v>20</v>
      </c>
      <c r="H14" s="76" t="s">
        <v>44</v>
      </c>
      <c r="I14" s="96"/>
    </row>
    <row r="15" ht="28.2" customHeight="1" spans="1:9">
      <c r="A15" s="77" t="s">
        <v>45</v>
      </c>
      <c r="B15" s="77" t="s">
        <v>46</v>
      </c>
      <c r="C15" s="78" t="s">
        <v>47</v>
      </c>
      <c r="D15" s="77" t="s">
        <v>48</v>
      </c>
      <c r="E15" s="79">
        <v>0.893333081120958</v>
      </c>
      <c r="F15" s="80">
        <v>2.7</v>
      </c>
      <c r="G15" s="80">
        <v>0</v>
      </c>
      <c r="H15" s="81" t="s">
        <v>49</v>
      </c>
      <c r="I15" s="97"/>
    </row>
    <row r="16" ht="28.2" customHeight="1" spans="1:9">
      <c r="A16" s="77"/>
      <c r="B16" s="77"/>
      <c r="C16" s="78" t="s">
        <v>50</v>
      </c>
      <c r="D16" s="77" t="s">
        <v>51</v>
      </c>
      <c r="E16" s="79">
        <v>0.737788452904732</v>
      </c>
      <c r="F16" s="80">
        <v>2.7</v>
      </c>
      <c r="G16" s="80">
        <v>0</v>
      </c>
      <c r="H16" s="81" t="s">
        <v>52</v>
      </c>
      <c r="I16" s="97"/>
    </row>
    <row r="17" ht="28.2" customHeight="1" spans="1:9">
      <c r="A17" s="77"/>
      <c r="B17" s="77"/>
      <c r="C17" s="78" t="s">
        <v>53</v>
      </c>
      <c r="D17" s="77" t="s">
        <v>54</v>
      </c>
      <c r="E17" s="77" t="s">
        <v>55</v>
      </c>
      <c r="F17" s="80">
        <v>2.7</v>
      </c>
      <c r="G17" s="80">
        <v>2.7</v>
      </c>
      <c r="H17" s="81" t="s">
        <v>56</v>
      </c>
      <c r="I17" s="97"/>
    </row>
    <row r="18" ht="28.2" customHeight="1" spans="1:9">
      <c r="A18" s="77"/>
      <c r="B18" s="77"/>
      <c r="C18" s="78" t="s">
        <v>57</v>
      </c>
      <c r="D18" s="77" t="s">
        <v>58</v>
      </c>
      <c r="E18" s="77" t="s">
        <v>59</v>
      </c>
      <c r="F18" s="80">
        <v>2.7</v>
      </c>
      <c r="G18" s="80">
        <v>0</v>
      </c>
      <c r="H18" s="81" t="s">
        <v>60</v>
      </c>
      <c r="I18" s="97"/>
    </row>
    <row r="19" ht="28.2" customHeight="1" spans="1:9">
      <c r="A19" s="77"/>
      <c r="B19" s="77" t="s">
        <v>61</v>
      </c>
      <c r="C19" s="78" t="s">
        <v>62</v>
      </c>
      <c r="D19" s="77" t="s">
        <v>63</v>
      </c>
      <c r="E19" s="77" t="s">
        <v>63</v>
      </c>
      <c r="F19" s="80">
        <v>2.7</v>
      </c>
      <c r="G19" s="80">
        <v>2.7</v>
      </c>
      <c r="H19" s="81" t="s">
        <v>56</v>
      </c>
      <c r="I19" s="97"/>
    </row>
    <row r="20" ht="28.2" customHeight="1" spans="1:9">
      <c r="A20" s="77"/>
      <c r="B20" s="77"/>
      <c r="C20" s="78" t="s">
        <v>64</v>
      </c>
      <c r="D20" s="77" t="s">
        <v>65</v>
      </c>
      <c r="E20" s="77" t="s">
        <v>65</v>
      </c>
      <c r="F20" s="80">
        <v>2.7</v>
      </c>
      <c r="G20" s="80">
        <v>2.7</v>
      </c>
      <c r="H20" s="81" t="s">
        <v>56</v>
      </c>
      <c r="I20" s="97"/>
    </row>
    <row r="21" ht="28.2" customHeight="1" spans="1:9">
      <c r="A21" s="77"/>
      <c r="B21" s="77" t="s">
        <v>66</v>
      </c>
      <c r="C21" s="78" t="s">
        <v>67</v>
      </c>
      <c r="D21" s="77" t="s">
        <v>65</v>
      </c>
      <c r="E21" s="77" t="s">
        <v>65</v>
      </c>
      <c r="F21" s="80">
        <v>2.7</v>
      </c>
      <c r="G21" s="80">
        <v>2.7</v>
      </c>
      <c r="H21" s="81" t="s">
        <v>56</v>
      </c>
      <c r="I21" s="97"/>
    </row>
    <row r="22" ht="28.2" customHeight="1" spans="1:9">
      <c r="A22" s="77"/>
      <c r="B22" s="77" t="s">
        <v>68</v>
      </c>
      <c r="C22" s="78" t="s">
        <v>69</v>
      </c>
      <c r="D22" s="77" t="s">
        <v>65</v>
      </c>
      <c r="E22" s="77" t="s">
        <v>65</v>
      </c>
      <c r="F22" s="80">
        <v>2.7</v>
      </c>
      <c r="G22" s="80">
        <v>2.7</v>
      </c>
      <c r="H22" s="81" t="s">
        <v>56</v>
      </c>
      <c r="I22" s="97"/>
    </row>
    <row r="23" ht="28.2" customHeight="1" spans="1:9">
      <c r="A23" s="77"/>
      <c r="B23" s="77" t="s">
        <v>70</v>
      </c>
      <c r="C23" s="78" t="s">
        <v>71</v>
      </c>
      <c r="D23" s="77" t="s">
        <v>48</v>
      </c>
      <c r="E23" s="82">
        <v>1</v>
      </c>
      <c r="F23" s="80">
        <v>2.7</v>
      </c>
      <c r="G23" s="80">
        <v>2.7</v>
      </c>
      <c r="H23" s="81" t="s">
        <v>56</v>
      </c>
      <c r="I23" s="97"/>
    </row>
    <row r="24" ht="28.2" customHeight="1" spans="1:9">
      <c r="A24" s="77"/>
      <c r="B24" s="77" t="s">
        <v>72</v>
      </c>
      <c r="C24" s="78" t="s">
        <v>73</v>
      </c>
      <c r="D24" s="77" t="s">
        <v>63</v>
      </c>
      <c r="E24" s="77" t="s">
        <v>63</v>
      </c>
      <c r="F24" s="80">
        <v>2.7</v>
      </c>
      <c r="G24" s="80">
        <v>2.7</v>
      </c>
      <c r="H24" s="81" t="s">
        <v>56</v>
      </c>
      <c r="I24" s="97"/>
    </row>
    <row r="25" ht="28.2" customHeight="1" spans="1:9">
      <c r="A25" s="77" t="s">
        <v>74</v>
      </c>
      <c r="B25" s="77" t="s">
        <v>75</v>
      </c>
      <c r="C25" s="78" t="s">
        <v>76</v>
      </c>
      <c r="D25" s="77" t="s">
        <v>77</v>
      </c>
      <c r="E25" s="82">
        <v>0</v>
      </c>
      <c r="F25" s="80">
        <v>3</v>
      </c>
      <c r="G25" s="80">
        <v>3</v>
      </c>
      <c r="H25" s="81" t="s">
        <v>56</v>
      </c>
      <c r="I25" s="97"/>
    </row>
    <row r="26" ht="28.2" customHeight="1" spans="1:9">
      <c r="A26" s="77"/>
      <c r="B26" s="77"/>
      <c r="C26" s="78" t="s">
        <v>78</v>
      </c>
      <c r="D26" s="77" t="s">
        <v>77</v>
      </c>
      <c r="E26" s="82">
        <v>0</v>
      </c>
      <c r="F26" s="80">
        <v>3</v>
      </c>
      <c r="G26" s="80">
        <v>3</v>
      </c>
      <c r="H26" s="81" t="s">
        <v>56</v>
      </c>
      <c r="I26" s="97"/>
    </row>
    <row r="27" ht="28.2" customHeight="1" spans="1:9">
      <c r="A27" s="77"/>
      <c r="B27" s="77"/>
      <c r="C27" s="78" t="s">
        <v>79</v>
      </c>
      <c r="D27" s="77" t="s">
        <v>77</v>
      </c>
      <c r="E27" s="82">
        <v>0</v>
      </c>
      <c r="F27" s="80">
        <v>3</v>
      </c>
      <c r="G27" s="80">
        <v>3</v>
      </c>
      <c r="H27" s="81" t="s">
        <v>56</v>
      </c>
      <c r="I27" s="97"/>
    </row>
    <row r="28" ht="28.2" customHeight="1" spans="1:9">
      <c r="A28" s="77"/>
      <c r="B28" s="77"/>
      <c r="C28" s="78" t="s">
        <v>80</v>
      </c>
      <c r="D28" s="77" t="s">
        <v>81</v>
      </c>
      <c r="E28" s="82">
        <v>0.95</v>
      </c>
      <c r="F28" s="80">
        <v>3</v>
      </c>
      <c r="G28" s="80">
        <v>3</v>
      </c>
      <c r="H28" s="81" t="s">
        <v>56</v>
      </c>
      <c r="I28" s="97"/>
    </row>
    <row r="29" ht="28.2" customHeight="1" spans="1:9">
      <c r="A29" s="77"/>
      <c r="B29" s="77"/>
      <c r="C29" s="78" t="s">
        <v>82</v>
      </c>
      <c r="D29" s="77" t="s">
        <v>83</v>
      </c>
      <c r="E29" s="82" t="s">
        <v>84</v>
      </c>
      <c r="F29" s="80">
        <v>3</v>
      </c>
      <c r="G29" s="80">
        <v>3</v>
      </c>
      <c r="H29" s="81" t="s">
        <v>56</v>
      </c>
      <c r="I29" s="97"/>
    </row>
    <row r="30" ht="28.2" customHeight="1" spans="1:9">
      <c r="A30" s="77"/>
      <c r="B30" s="77"/>
      <c r="C30" s="78" t="s">
        <v>85</v>
      </c>
      <c r="D30" s="77" t="s">
        <v>83</v>
      </c>
      <c r="E30" s="82">
        <v>1</v>
      </c>
      <c r="F30" s="80">
        <v>3</v>
      </c>
      <c r="G30" s="80">
        <v>3</v>
      </c>
      <c r="H30" s="81" t="s">
        <v>56</v>
      </c>
      <c r="I30" s="97"/>
    </row>
    <row r="31" ht="28.2" customHeight="1" spans="1:9">
      <c r="A31" s="77"/>
      <c r="B31" s="77"/>
      <c r="C31" s="78" t="s">
        <v>86</v>
      </c>
      <c r="D31" s="77" t="s">
        <v>87</v>
      </c>
      <c r="E31" s="77" t="s">
        <v>88</v>
      </c>
      <c r="F31" s="80">
        <v>3</v>
      </c>
      <c r="G31" s="80">
        <v>3</v>
      </c>
      <c r="H31" s="81" t="s">
        <v>56</v>
      </c>
      <c r="I31" s="97"/>
    </row>
    <row r="32" ht="28.2" customHeight="1" spans="1:9">
      <c r="A32" s="77"/>
      <c r="B32" s="77"/>
      <c r="C32" s="78" t="s">
        <v>89</v>
      </c>
      <c r="D32" s="77" t="s">
        <v>90</v>
      </c>
      <c r="E32" s="77" t="s">
        <v>91</v>
      </c>
      <c r="F32" s="80">
        <v>3</v>
      </c>
      <c r="G32" s="80">
        <v>3</v>
      </c>
      <c r="H32" s="81" t="s">
        <v>56</v>
      </c>
      <c r="I32" s="97"/>
    </row>
    <row r="33" ht="28.2" customHeight="1" spans="1:9">
      <c r="A33" s="77"/>
      <c r="B33" s="77"/>
      <c r="C33" s="78" t="s">
        <v>92</v>
      </c>
      <c r="D33" s="77" t="s">
        <v>93</v>
      </c>
      <c r="E33" s="77" t="s">
        <v>93</v>
      </c>
      <c r="F33" s="80">
        <v>3</v>
      </c>
      <c r="G33" s="80">
        <v>3</v>
      </c>
      <c r="H33" s="81" t="s">
        <v>56</v>
      </c>
      <c r="I33" s="97"/>
    </row>
    <row r="34" ht="28.2" customHeight="1" spans="1:9">
      <c r="A34" s="77"/>
      <c r="B34" s="77" t="s">
        <v>94</v>
      </c>
      <c r="C34" s="78" t="s">
        <v>95</v>
      </c>
      <c r="D34" s="77" t="s">
        <v>96</v>
      </c>
      <c r="E34" s="77" t="s">
        <v>96</v>
      </c>
      <c r="F34" s="80">
        <v>3</v>
      </c>
      <c r="G34" s="80">
        <v>3</v>
      </c>
      <c r="H34" s="81" t="s">
        <v>56</v>
      </c>
      <c r="I34" s="97"/>
    </row>
    <row r="35" ht="28.2" customHeight="1" spans="1:9">
      <c r="A35" s="77"/>
      <c r="B35" s="77"/>
      <c r="C35" s="78" t="s">
        <v>97</v>
      </c>
      <c r="D35" s="77" t="s">
        <v>98</v>
      </c>
      <c r="E35" s="77" t="s">
        <v>98</v>
      </c>
      <c r="F35" s="80">
        <v>3</v>
      </c>
      <c r="G35" s="80">
        <v>3</v>
      </c>
      <c r="H35" s="81" t="s">
        <v>56</v>
      </c>
      <c r="I35" s="97"/>
    </row>
    <row r="36" ht="28.2" customHeight="1" spans="1:9">
      <c r="A36" s="77"/>
      <c r="B36" s="77" t="s">
        <v>99</v>
      </c>
      <c r="C36" s="78" t="s">
        <v>100</v>
      </c>
      <c r="D36" s="77" t="s">
        <v>81</v>
      </c>
      <c r="E36" s="82">
        <v>0.96</v>
      </c>
      <c r="F36" s="80">
        <v>3</v>
      </c>
      <c r="G36" s="80">
        <v>3</v>
      </c>
      <c r="H36" s="81" t="s">
        <v>56</v>
      </c>
      <c r="I36" s="97"/>
    </row>
    <row r="37" ht="28.2" customHeight="1" spans="1:9">
      <c r="A37" s="77"/>
      <c r="B37" s="77"/>
      <c r="C37" s="78" t="s">
        <v>101</v>
      </c>
      <c r="D37" s="77" t="s">
        <v>81</v>
      </c>
      <c r="E37" s="82">
        <v>0.98</v>
      </c>
      <c r="F37" s="80">
        <v>3</v>
      </c>
      <c r="G37" s="80">
        <v>3</v>
      </c>
      <c r="H37" s="81" t="s">
        <v>56</v>
      </c>
      <c r="I37" s="97"/>
    </row>
    <row r="38" ht="28.2" customHeight="1" spans="1:9">
      <c r="A38" s="77"/>
      <c r="B38" s="77"/>
      <c r="C38" s="78" t="s">
        <v>102</v>
      </c>
      <c r="D38" s="77" t="s">
        <v>81</v>
      </c>
      <c r="E38" s="82">
        <v>0.98</v>
      </c>
      <c r="F38" s="80">
        <v>3</v>
      </c>
      <c r="G38" s="80">
        <v>3</v>
      </c>
      <c r="H38" s="81" t="s">
        <v>56</v>
      </c>
      <c r="I38" s="97"/>
    </row>
    <row r="39" ht="28.2" customHeight="1" spans="1:9">
      <c r="A39" s="77"/>
      <c r="B39" s="77"/>
      <c r="C39" s="78" t="s">
        <v>103</v>
      </c>
      <c r="D39" s="77" t="s">
        <v>81</v>
      </c>
      <c r="E39" s="82">
        <v>0.96</v>
      </c>
      <c r="F39" s="80">
        <v>3</v>
      </c>
      <c r="G39" s="80">
        <v>3</v>
      </c>
      <c r="H39" s="81" t="s">
        <v>56</v>
      </c>
      <c r="I39" s="97"/>
    </row>
    <row r="40" ht="28.2" customHeight="1" spans="1:9">
      <c r="A40" s="77"/>
      <c r="B40" s="77"/>
      <c r="C40" s="78" t="s">
        <v>104</v>
      </c>
      <c r="D40" s="77" t="s">
        <v>81</v>
      </c>
      <c r="E40" s="82">
        <v>0.95</v>
      </c>
      <c r="F40" s="80">
        <v>3</v>
      </c>
      <c r="G40" s="80">
        <v>3</v>
      </c>
      <c r="H40" s="81" t="s">
        <v>56</v>
      </c>
      <c r="I40" s="97"/>
    </row>
    <row r="41" ht="28.2" customHeight="1" spans="1:9">
      <c r="A41" s="77"/>
      <c r="B41" s="77" t="s">
        <v>105</v>
      </c>
      <c r="C41" s="78" t="s">
        <v>106</v>
      </c>
      <c r="D41" s="77" t="s">
        <v>107</v>
      </c>
      <c r="E41" s="77" t="s">
        <v>108</v>
      </c>
      <c r="F41" s="80">
        <v>3</v>
      </c>
      <c r="G41" s="80">
        <v>3</v>
      </c>
      <c r="H41" s="81" t="s">
        <v>56</v>
      </c>
      <c r="I41" s="97"/>
    </row>
    <row r="42" ht="28.2" customHeight="1" spans="1:9">
      <c r="A42" s="77"/>
      <c r="B42" s="77"/>
      <c r="C42" s="78" t="s">
        <v>109</v>
      </c>
      <c r="D42" s="77" t="s">
        <v>110</v>
      </c>
      <c r="E42" s="77">
        <v>0</v>
      </c>
      <c r="F42" s="80">
        <v>3</v>
      </c>
      <c r="G42" s="80">
        <v>3</v>
      </c>
      <c r="H42" s="81" t="s">
        <v>56</v>
      </c>
      <c r="I42" s="97"/>
    </row>
    <row r="43" ht="28.2" customHeight="1" spans="1:9">
      <c r="A43" s="77" t="s">
        <v>111</v>
      </c>
      <c r="B43" s="77" t="s">
        <v>112</v>
      </c>
      <c r="C43" s="78" t="s">
        <v>113</v>
      </c>
      <c r="D43" s="77" t="s">
        <v>114</v>
      </c>
      <c r="E43" s="77" t="s">
        <v>114</v>
      </c>
      <c r="F43" s="80">
        <v>1.5</v>
      </c>
      <c r="G43" s="80">
        <v>1.5</v>
      </c>
      <c r="H43" s="81" t="s">
        <v>56</v>
      </c>
      <c r="I43" s="97"/>
    </row>
    <row r="44" ht="28.2" customHeight="1" spans="1:9">
      <c r="A44" s="77"/>
      <c r="B44" s="77"/>
      <c r="C44" s="78" t="s">
        <v>115</v>
      </c>
      <c r="D44" s="77" t="s">
        <v>116</v>
      </c>
      <c r="E44" s="77" t="s">
        <v>116</v>
      </c>
      <c r="F44" s="80">
        <v>1.5</v>
      </c>
      <c r="G44" s="80">
        <v>1.5</v>
      </c>
      <c r="H44" s="81" t="s">
        <v>56</v>
      </c>
      <c r="I44" s="97"/>
    </row>
    <row r="45" ht="28.2" customHeight="1" spans="1:9">
      <c r="A45" s="77"/>
      <c r="B45" s="77"/>
      <c r="C45" s="78" t="s">
        <v>117</v>
      </c>
      <c r="D45" s="77" t="s">
        <v>48</v>
      </c>
      <c r="E45" s="82">
        <v>1</v>
      </c>
      <c r="F45" s="80">
        <v>1.5</v>
      </c>
      <c r="G45" s="80">
        <v>1.5</v>
      </c>
      <c r="H45" s="81" t="s">
        <v>56</v>
      </c>
      <c r="I45" s="97"/>
    </row>
    <row r="46" ht="28.2" customHeight="1" spans="1:9">
      <c r="A46" s="77"/>
      <c r="B46" s="77"/>
      <c r="C46" s="78" t="s">
        <v>118</v>
      </c>
      <c r="D46" s="77" t="s">
        <v>114</v>
      </c>
      <c r="E46" s="77" t="s">
        <v>114</v>
      </c>
      <c r="F46" s="80">
        <v>1.5</v>
      </c>
      <c r="G46" s="80">
        <v>1.5</v>
      </c>
      <c r="H46" s="81" t="s">
        <v>56</v>
      </c>
      <c r="I46" s="97"/>
    </row>
    <row r="47" ht="28.2" customHeight="1" spans="1:9">
      <c r="A47" s="77"/>
      <c r="B47" s="77" t="s">
        <v>119</v>
      </c>
      <c r="C47" s="78" t="s">
        <v>120</v>
      </c>
      <c r="D47" s="77" t="s">
        <v>114</v>
      </c>
      <c r="E47" s="77" t="s">
        <v>114</v>
      </c>
      <c r="F47" s="80">
        <v>1.5</v>
      </c>
      <c r="G47" s="80">
        <v>1.5</v>
      </c>
      <c r="H47" s="81" t="s">
        <v>56</v>
      </c>
      <c r="I47" s="97"/>
    </row>
    <row r="48" ht="28.2" customHeight="1" spans="1:9">
      <c r="A48" s="77"/>
      <c r="B48" s="77" t="s">
        <v>121</v>
      </c>
      <c r="C48" s="78" t="s">
        <v>122</v>
      </c>
      <c r="D48" s="77" t="s">
        <v>114</v>
      </c>
      <c r="E48" s="77" t="s">
        <v>114</v>
      </c>
      <c r="F48" s="80">
        <v>1.5</v>
      </c>
      <c r="G48" s="80">
        <v>1.5</v>
      </c>
      <c r="H48" s="81" t="s">
        <v>56</v>
      </c>
      <c r="I48" s="97"/>
    </row>
    <row r="49" ht="0.6" customHeight="1" spans="1:9">
      <c r="A49" s="83"/>
      <c r="B49" s="84"/>
      <c r="C49" s="85"/>
      <c r="D49" s="84"/>
      <c r="E49" s="86"/>
      <c r="F49" s="87"/>
      <c r="G49" s="87"/>
      <c r="H49" s="81"/>
      <c r="I49" s="97"/>
    </row>
    <row r="50" ht="23.4" customHeight="1" spans="1:9">
      <c r="A50" s="68" t="s">
        <v>123</v>
      </c>
      <c r="B50" s="88"/>
      <c r="C50" s="88"/>
      <c r="D50" s="88"/>
      <c r="E50" s="89"/>
      <c r="F50" s="90">
        <v>100</v>
      </c>
      <c r="G50" s="91">
        <f>SUM(G15:G49)+H5</f>
        <v>90.5626694269755</v>
      </c>
      <c r="H50" s="68" t="s">
        <v>124</v>
      </c>
      <c r="I50" s="89"/>
    </row>
    <row r="51" ht="18" customHeight="1" spans="1:9">
      <c r="A51" s="92" t="s">
        <v>125</v>
      </c>
      <c r="B51" s="92"/>
      <c r="C51" s="92"/>
      <c r="D51" s="92"/>
      <c r="E51" s="92"/>
      <c r="F51" s="92"/>
      <c r="G51" s="92"/>
      <c r="H51" s="92"/>
      <c r="I51" s="92"/>
    </row>
    <row r="52" ht="52.8" customHeight="1" spans="1:9">
      <c r="A52" s="93" t="s">
        <v>126</v>
      </c>
      <c r="B52" s="93"/>
      <c r="C52" s="93"/>
      <c r="D52" s="93"/>
      <c r="E52" s="93"/>
      <c r="F52" s="93"/>
      <c r="G52" s="93"/>
      <c r="H52" s="93"/>
      <c r="I52" s="93"/>
    </row>
    <row r="53" ht="52.2" customHeight="1" spans="1:9">
      <c r="A53" s="93" t="s">
        <v>127</v>
      </c>
      <c r="B53" s="93"/>
      <c r="C53" s="93"/>
      <c r="D53" s="93"/>
      <c r="E53" s="93"/>
      <c r="F53" s="93"/>
      <c r="G53" s="93"/>
      <c r="H53" s="93"/>
      <c r="I53" s="93"/>
    </row>
  </sheetData>
  <mergeCells count="70">
    <mergeCell ref="A1:I1"/>
    <mergeCell ref="B3:I3"/>
    <mergeCell ref="H4:I4"/>
    <mergeCell ref="H5:I5"/>
    <mergeCell ref="H6:I6"/>
    <mergeCell ref="H7:I7"/>
    <mergeCell ref="B8:D8"/>
    <mergeCell ref="E8:I8"/>
    <mergeCell ref="B9:D9"/>
    <mergeCell ref="E9:I9"/>
    <mergeCell ref="B10:D10"/>
    <mergeCell ref="E10:I10"/>
    <mergeCell ref="B11:D11"/>
    <mergeCell ref="E11:I11"/>
    <mergeCell ref="B12:D12"/>
    <mergeCell ref="E12:I12"/>
    <mergeCell ref="B13:D13"/>
    <mergeCell ref="E13:I13"/>
    <mergeCell ref="H14:I14"/>
    <mergeCell ref="H15:I15"/>
    <mergeCell ref="H16:I16"/>
    <mergeCell ref="H17:I17"/>
    <mergeCell ref="H18:I18"/>
    <mergeCell ref="H19:I19"/>
    <mergeCell ref="H20:I20"/>
    <mergeCell ref="H21:I21"/>
    <mergeCell ref="H22:I22"/>
    <mergeCell ref="H23:I23"/>
    <mergeCell ref="H24:I24"/>
    <mergeCell ref="H25:I25"/>
    <mergeCell ref="H26:I26"/>
    <mergeCell ref="H27:I27"/>
    <mergeCell ref="H28:I28"/>
    <mergeCell ref="H29:I29"/>
    <mergeCell ref="H30:I30"/>
    <mergeCell ref="H31:I31"/>
    <mergeCell ref="H32:I32"/>
    <mergeCell ref="H33:I33"/>
    <mergeCell ref="H34:I34"/>
    <mergeCell ref="H35:I35"/>
    <mergeCell ref="H36:I36"/>
    <mergeCell ref="H37:I37"/>
    <mergeCell ref="H38:I38"/>
    <mergeCell ref="H39:I39"/>
    <mergeCell ref="H40:I40"/>
    <mergeCell ref="H41:I41"/>
    <mergeCell ref="H42:I42"/>
    <mergeCell ref="H43:I43"/>
    <mergeCell ref="H44:I44"/>
    <mergeCell ref="H45:I45"/>
    <mergeCell ref="H46:I46"/>
    <mergeCell ref="H47:I47"/>
    <mergeCell ref="H48:I48"/>
    <mergeCell ref="A50:E50"/>
    <mergeCell ref="H50:I50"/>
    <mergeCell ref="A51:I51"/>
    <mergeCell ref="A52:I52"/>
    <mergeCell ref="A53:I53"/>
    <mergeCell ref="A4:A7"/>
    <mergeCell ref="A8:A13"/>
    <mergeCell ref="A15:A24"/>
    <mergeCell ref="A25:A42"/>
    <mergeCell ref="A43:A48"/>
    <mergeCell ref="B15:B18"/>
    <mergeCell ref="B19:B20"/>
    <mergeCell ref="B25:B33"/>
    <mergeCell ref="B34:B35"/>
    <mergeCell ref="B36:B40"/>
    <mergeCell ref="B41:B42"/>
    <mergeCell ref="B43:B46"/>
  </mergeCells>
  <pageMargins left="0.748031496062992" right="0.748031496062992" top="0.984251968503937" bottom="0.984251968503937" header="0.511811023622047" footer="0.511811023622047"/>
  <pageSetup paperSize="9" scale="87" orientation="landscape"/>
  <headerFooter/>
  <rowBreaks count="1" manualBreakCount="1">
    <brk id="13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"/>
  <sheetViews>
    <sheetView zoomScale="85" zoomScaleNormal="85" workbookViewId="0">
      <selection activeCell="C14" sqref="C14"/>
    </sheetView>
  </sheetViews>
  <sheetFormatPr defaultColWidth="9" defaultRowHeight="13.5" outlineLevelRow="6"/>
  <cols>
    <col min="1" max="1" width="8.10833333333333" style="43" customWidth="1"/>
    <col min="2" max="2" width="23.4416666666667" customWidth="1"/>
    <col min="3" max="3" width="28.8833333333333" customWidth="1"/>
    <col min="4" max="4" width="11.4416666666667" customWidth="1"/>
    <col min="5" max="5" width="14.2166666666667" customWidth="1"/>
    <col min="6" max="6" width="15.2166666666667" customWidth="1"/>
    <col min="7" max="7" width="10.5583333333333" customWidth="1"/>
    <col min="8" max="11" width="12.6666666666667" customWidth="1"/>
  </cols>
  <sheetData>
    <row r="1" ht="57" customHeight="1" spans="1:11">
      <c r="A1" s="3" t="s">
        <v>128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="42" customFormat="1" ht="30" customHeight="1" spans="1:11">
      <c r="A2" s="44" t="s">
        <v>129</v>
      </c>
      <c r="B2" s="45" t="s">
        <v>130</v>
      </c>
      <c r="C2" s="46" t="s">
        <v>131</v>
      </c>
      <c r="D2" s="45" t="s">
        <v>132</v>
      </c>
      <c r="E2" s="45"/>
      <c r="F2" s="45"/>
      <c r="G2" s="45"/>
      <c r="H2" s="45"/>
      <c r="I2" s="45"/>
      <c r="J2" s="44" t="s">
        <v>133</v>
      </c>
      <c r="K2" s="44" t="s">
        <v>134</v>
      </c>
    </row>
    <row r="3" s="42" customFormat="1" ht="30" customHeight="1" spans="1:11">
      <c r="A3" s="47"/>
      <c r="B3" s="45"/>
      <c r="C3" s="46"/>
      <c r="D3" s="45" t="s">
        <v>135</v>
      </c>
      <c r="E3" s="45"/>
      <c r="F3" s="45"/>
      <c r="G3" s="45"/>
      <c r="H3" s="45" t="s">
        <v>136</v>
      </c>
      <c r="I3" s="45" t="s">
        <v>137</v>
      </c>
      <c r="J3" s="47"/>
      <c r="K3" s="47"/>
    </row>
    <row r="4" s="42" customFormat="1" ht="30" customHeight="1" spans="1:11">
      <c r="A4" s="48"/>
      <c r="B4" s="45"/>
      <c r="C4" s="46"/>
      <c r="D4" s="46" t="s">
        <v>138</v>
      </c>
      <c r="E4" s="45" t="s">
        <v>139</v>
      </c>
      <c r="F4" s="45" t="s">
        <v>140</v>
      </c>
      <c r="G4" s="45" t="s">
        <v>141</v>
      </c>
      <c r="H4" s="45"/>
      <c r="I4" s="46"/>
      <c r="J4" s="48"/>
      <c r="K4" s="47"/>
    </row>
    <row r="5" ht="30" customHeight="1" spans="1:11">
      <c r="A5" s="49">
        <v>1</v>
      </c>
      <c r="B5" s="50" t="s">
        <v>142</v>
      </c>
      <c r="C5" s="51" t="s">
        <v>143</v>
      </c>
      <c r="D5" s="52">
        <v>224.48</v>
      </c>
      <c r="E5" s="35">
        <v>120</v>
      </c>
      <c r="F5" s="53">
        <f>D5-E5</f>
        <v>104.48</v>
      </c>
      <c r="G5" s="54"/>
      <c r="H5" s="52">
        <v>178.78</v>
      </c>
      <c r="I5" s="58">
        <f>H5/D5</f>
        <v>0.796418389166073</v>
      </c>
      <c r="J5" s="49">
        <v>94.12</v>
      </c>
      <c r="K5" s="49"/>
    </row>
    <row r="6" ht="30" customHeight="1" spans="1:11">
      <c r="A6" s="49">
        <v>2</v>
      </c>
      <c r="B6" s="55" t="s">
        <v>144</v>
      </c>
      <c r="C6" s="51" t="s">
        <v>143</v>
      </c>
      <c r="D6" s="56">
        <v>221</v>
      </c>
      <c r="E6" s="56">
        <v>221</v>
      </c>
      <c r="F6" s="53"/>
      <c r="G6" s="56"/>
      <c r="H6" s="56">
        <v>149.89</v>
      </c>
      <c r="I6" s="58">
        <f>H6/D6</f>
        <v>0.678235294117647</v>
      </c>
      <c r="J6" s="49">
        <v>94.86</v>
      </c>
      <c r="K6" s="49"/>
    </row>
    <row r="7" ht="30" customHeight="1" spans="1:11">
      <c r="A7" s="49"/>
      <c r="B7" s="55" t="s">
        <v>123</v>
      </c>
      <c r="C7" s="57"/>
      <c r="D7" s="56">
        <f>SUM(D5:D6)</f>
        <v>445.48</v>
      </c>
      <c r="E7" s="56">
        <f>SUM(E5:E6)</f>
        <v>341</v>
      </c>
      <c r="F7" s="56">
        <f>SUM(F5:F6)</f>
        <v>104.48</v>
      </c>
      <c r="G7" s="56"/>
      <c r="H7" s="56">
        <f>SUM(H5:H6)</f>
        <v>328.67</v>
      </c>
      <c r="I7" s="58">
        <f>H7/D7</f>
        <v>0.737788452904732</v>
      </c>
      <c r="J7" s="57"/>
      <c r="K7" s="57"/>
    </row>
  </sheetData>
  <mergeCells count="10">
    <mergeCell ref="A1:K1"/>
    <mergeCell ref="D2:I2"/>
    <mergeCell ref="D3:G3"/>
    <mergeCell ref="A2:A4"/>
    <mergeCell ref="B2:B4"/>
    <mergeCell ref="C2:C4"/>
    <mergeCell ref="H3:H4"/>
    <mergeCell ref="I3:I4"/>
    <mergeCell ref="J2:J4"/>
    <mergeCell ref="K2:K4"/>
  </mergeCells>
  <pageMargins left="0.75" right="0.75" top="1" bottom="1" header="0.5" footer="0.5"/>
  <pageSetup paperSize="9" scale="81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2"/>
  <sheetViews>
    <sheetView zoomScale="90" zoomScaleNormal="90" topLeftCell="A13" workbookViewId="0">
      <selection activeCell="A2" sqref="A$1:K$1048576"/>
    </sheetView>
  </sheetViews>
  <sheetFormatPr defaultColWidth="9" defaultRowHeight="13.5"/>
  <cols>
    <col min="1" max="1" width="11.1083333333333" customWidth="1"/>
    <col min="2" max="2" width="7.33333333333333" customWidth="1"/>
    <col min="3" max="3" width="11.775" customWidth="1"/>
    <col min="4" max="4" width="16.775" customWidth="1"/>
    <col min="5" max="5" width="9.775" customWidth="1"/>
    <col min="6" max="6" width="14.4416666666667" customWidth="1"/>
    <col min="7" max="7" width="11.2166666666667" customWidth="1"/>
    <col min="8" max="9" width="12.8833333333333" customWidth="1"/>
    <col min="10" max="10" width="6.44166666666667" customWidth="1"/>
    <col min="11" max="11" width="16.5583333333333" customWidth="1"/>
  </cols>
  <sheetData>
    <row r="1" s="1" customFormat="1" ht="56.7" customHeight="1" spans="1:11">
      <c r="A1" s="3" t="s">
        <v>145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="2" customFormat="1" ht="19.2" customHeight="1" spans="1:11">
      <c r="A2" s="4" t="s">
        <v>146</v>
      </c>
      <c r="B2" s="5" t="s">
        <v>147</v>
      </c>
      <c r="C2" s="6"/>
      <c r="D2" s="6"/>
      <c r="E2" s="6"/>
      <c r="F2" s="6"/>
      <c r="G2" s="6"/>
      <c r="H2" s="6"/>
      <c r="I2" s="6"/>
      <c r="J2" s="6"/>
      <c r="K2" s="10"/>
    </row>
    <row r="3" ht="21" customHeight="1" spans="1:11">
      <c r="A3" s="4" t="s">
        <v>148</v>
      </c>
      <c r="B3" s="7" t="s">
        <v>12</v>
      </c>
      <c r="C3" s="7"/>
      <c r="D3" s="7"/>
      <c r="E3" s="4" t="s">
        <v>149</v>
      </c>
      <c r="F3" s="7" t="s">
        <v>12</v>
      </c>
      <c r="G3" s="7"/>
      <c r="H3" s="7"/>
      <c r="I3" s="7"/>
      <c r="J3" s="7"/>
      <c r="K3" s="7"/>
    </row>
    <row r="4" ht="21" customHeight="1" spans="1:11">
      <c r="A4" s="8" t="s">
        <v>132</v>
      </c>
      <c r="B4" s="8"/>
      <c r="C4" s="8"/>
      <c r="D4" s="8"/>
      <c r="E4" s="8"/>
      <c r="F4" s="8"/>
      <c r="G4" s="8"/>
      <c r="H4" s="8"/>
      <c r="I4" s="8"/>
      <c r="J4" s="8"/>
      <c r="K4" s="8"/>
    </row>
    <row r="5" ht="24" customHeight="1" spans="1:11">
      <c r="A5" s="8"/>
      <c r="B5" s="8"/>
      <c r="C5" s="9" t="s">
        <v>150</v>
      </c>
      <c r="D5" s="5" t="s">
        <v>16</v>
      </c>
      <c r="E5" s="10"/>
      <c r="F5" s="5" t="s">
        <v>151</v>
      </c>
      <c r="G5" s="6"/>
      <c r="H5" s="10"/>
      <c r="I5" s="5" t="s">
        <v>19</v>
      </c>
      <c r="J5" s="10"/>
      <c r="K5" s="8" t="s">
        <v>20</v>
      </c>
    </row>
    <row r="6" ht="27" customHeight="1" spans="1:11">
      <c r="A6" s="8" t="s">
        <v>152</v>
      </c>
      <c r="B6" s="8"/>
      <c r="C6" s="8">
        <v>120</v>
      </c>
      <c r="D6" s="5">
        <v>224.48</v>
      </c>
      <c r="E6" s="10"/>
      <c r="F6" s="5">
        <v>178.78</v>
      </c>
      <c r="G6" s="6"/>
      <c r="H6" s="10"/>
      <c r="I6" s="5" t="s">
        <v>22</v>
      </c>
      <c r="J6" s="10"/>
      <c r="K6" s="35">
        <f>I6*F6/D6</f>
        <v>7.96418389166073</v>
      </c>
    </row>
    <row r="7" ht="27" customHeight="1" spans="1:11">
      <c r="A7" s="8" t="s">
        <v>153</v>
      </c>
      <c r="B7" s="8"/>
      <c r="C7" s="8">
        <v>120</v>
      </c>
      <c r="D7" s="5">
        <v>224.48</v>
      </c>
      <c r="E7" s="10"/>
      <c r="F7" s="5">
        <v>178.78</v>
      </c>
      <c r="G7" s="6"/>
      <c r="H7" s="10"/>
      <c r="I7" s="5" t="s">
        <v>24</v>
      </c>
      <c r="J7" s="10"/>
      <c r="K7" s="8" t="s">
        <v>24</v>
      </c>
    </row>
    <row r="8" ht="27" customHeight="1" spans="1:11">
      <c r="A8" s="8" t="s">
        <v>141</v>
      </c>
      <c r="B8" s="8"/>
      <c r="C8" s="8" t="s">
        <v>56</v>
      </c>
      <c r="D8" s="5" t="s">
        <v>56</v>
      </c>
      <c r="E8" s="10"/>
      <c r="F8" s="5" t="s">
        <v>56</v>
      </c>
      <c r="G8" s="6"/>
      <c r="H8" s="10"/>
      <c r="I8" s="5" t="s">
        <v>24</v>
      </c>
      <c r="J8" s="10"/>
      <c r="K8" s="8" t="s">
        <v>24</v>
      </c>
    </row>
    <row r="9" ht="24" customHeight="1" spans="1:11">
      <c r="A9" s="11" t="s">
        <v>154</v>
      </c>
      <c r="B9" s="12" t="s">
        <v>27</v>
      </c>
      <c r="C9" s="12"/>
      <c r="D9" s="12"/>
      <c r="E9" s="12"/>
      <c r="F9" s="12" t="s">
        <v>155</v>
      </c>
      <c r="G9" s="12"/>
      <c r="H9" s="12"/>
      <c r="I9" s="12"/>
      <c r="J9" s="12"/>
      <c r="K9" s="12"/>
    </row>
    <row r="10" ht="98.4" customHeight="1" spans="1:11">
      <c r="A10" s="11"/>
      <c r="B10" s="13" t="s">
        <v>156</v>
      </c>
      <c r="C10" s="13"/>
      <c r="D10" s="13"/>
      <c r="E10" s="14"/>
      <c r="F10" s="13" t="s">
        <v>157</v>
      </c>
      <c r="G10" s="13"/>
      <c r="H10" s="13"/>
      <c r="I10" s="13"/>
      <c r="J10" s="13"/>
      <c r="K10" s="13"/>
    </row>
    <row r="11" ht="24" customHeight="1" spans="1:11">
      <c r="A11" s="15" t="s">
        <v>39</v>
      </c>
      <c r="B11" s="15" t="s">
        <v>40</v>
      </c>
      <c r="C11" s="15"/>
      <c r="D11" s="16" t="s">
        <v>41</v>
      </c>
      <c r="E11" s="17"/>
      <c r="F11" s="15" t="s">
        <v>42</v>
      </c>
      <c r="G11" s="15" t="s">
        <v>43</v>
      </c>
      <c r="H11" s="16" t="s">
        <v>158</v>
      </c>
      <c r="I11" s="15" t="s">
        <v>159</v>
      </c>
      <c r="J11" s="16" t="s">
        <v>160</v>
      </c>
      <c r="K11" s="17"/>
    </row>
    <row r="12" ht="37.8" customHeight="1" spans="1:11">
      <c r="A12" s="18" t="s">
        <v>161</v>
      </c>
      <c r="B12" s="18" t="s">
        <v>162</v>
      </c>
      <c r="C12" s="18"/>
      <c r="D12" s="19" t="s">
        <v>163</v>
      </c>
      <c r="E12" s="20"/>
      <c r="F12" s="18" t="s">
        <v>164</v>
      </c>
      <c r="G12" s="18" t="s">
        <v>165</v>
      </c>
      <c r="H12" s="21">
        <v>3.84</v>
      </c>
      <c r="I12" s="21">
        <v>1.92</v>
      </c>
      <c r="J12" s="19" t="s">
        <v>166</v>
      </c>
      <c r="K12" s="20"/>
    </row>
    <row r="13" ht="27" customHeight="1" spans="1:11">
      <c r="A13" s="18"/>
      <c r="B13" s="18"/>
      <c r="C13" s="18"/>
      <c r="D13" s="19" t="s">
        <v>167</v>
      </c>
      <c r="E13" s="20"/>
      <c r="F13" s="18" t="s">
        <v>168</v>
      </c>
      <c r="G13" s="18" t="s">
        <v>169</v>
      </c>
      <c r="H13" s="21">
        <v>3.92</v>
      </c>
      <c r="I13" s="21">
        <v>3.92</v>
      </c>
      <c r="J13" s="19" t="s">
        <v>56</v>
      </c>
      <c r="K13" s="20"/>
    </row>
    <row r="14" ht="27" customHeight="1" spans="1:11">
      <c r="A14" s="18"/>
      <c r="B14" s="18"/>
      <c r="C14" s="18"/>
      <c r="D14" s="19" t="s">
        <v>170</v>
      </c>
      <c r="E14" s="20"/>
      <c r="F14" s="18" t="s">
        <v>171</v>
      </c>
      <c r="G14" s="22">
        <v>0.9</v>
      </c>
      <c r="H14" s="21">
        <v>3.84</v>
      </c>
      <c r="I14" s="21">
        <v>3.84</v>
      </c>
      <c r="J14" s="19" t="s">
        <v>56</v>
      </c>
      <c r="K14" s="20"/>
    </row>
    <row r="15" ht="27" customHeight="1" spans="1:11">
      <c r="A15" s="18"/>
      <c r="B15" s="18"/>
      <c r="C15" s="18"/>
      <c r="D15" s="19" t="s">
        <v>172</v>
      </c>
      <c r="E15" s="20"/>
      <c r="F15" s="18" t="s">
        <v>173</v>
      </c>
      <c r="G15" s="18" t="s">
        <v>174</v>
      </c>
      <c r="H15" s="21">
        <v>3.84</v>
      </c>
      <c r="I15" s="21">
        <v>3.84</v>
      </c>
      <c r="J15" s="19" t="s">
        <v>56</v>
      </c>
      <c r="K15" s="20"/>
    </row>
    <row r="16" ht="27" customHeight="1" spans="1:11">
      <c r="A16" s="18"/>
      <c r="B16" s="18"/>
      <c r="C16" s="18"/>
      <c r="D16" s="19" t="s">
        <v>175</v>
      </c>
      <c r="E16" s="20"/>
      <c r="F16" s="18" t="s">
        <v>176</v>
      </c>
      <c r="G16" s="18" t="s">
        <v>177</v>
      </c>
      <c r="H16" s="21">
        <v>3.84</v>
      </c>
      <c r="I16" s="21">
        <v>3.84</v>
      </c>
      <c r="J16" s="19" t="s">
        <v>56</v>
      </c>
      <c r="K16" s="20"/>
    </row>
    <row r="17" ht="42" customHeight="1" spans="1:11">
      <c r="A17" s="18"/>
      <c r="B17" s="18"/>
      <c r="C17" s="18"/>
      <c r="D17" s="19" t="s">
        <v>178</v>
      </c>
      <c r="E17" s="20"/>
      <c r="F17" s="18" t="s">
        <v>179</v>
      </c>
      <c r="G17" s="18" t="s">
        <v>180</v>
      </c>
      <c r="H17" s="21">
        <v>3.84</v>
      </c>
      <c r="I17" s="21">
        <v>1.92</v>
      </c>
      <c r="J17" s="19" t="s">
        <v>166</v>
      </c>
      <c r="K17" s="20"/>
    </row>
    <row r="18" ht="27" customHeight="1" spans="1:11">
      <c r="A18" s="18"/>
      <c r="B18" s="18" t="s">
        <v>181</v>
      </c>
      <c r="C18" s="18"/>
      <c r="D18" s="19" t="s">
        <v>182</v>
      </c>
      <c r="E18" s="20"/>
      <c r="F18" s="18" t="s">
        <v>183</v>
      </c>
      <c r="G18" s="22">
        <v>1</v>
      </c>
      <c r="H18" s="21">
        <v>3.84</v>
      </c>
      <c r="I18" s="21">
        <v>3.84</v>
      </c>
      <c r="J18" s="19" t="s">
        <v>56</v>
      </c>
      <c r="K18" s="20"/>
    </row>
    <row r="19" ht="27" customHeight="1" spans="1:11">
      <c r="A19" s="18"/>
      <c r="B19" s="18"/>
      <c r="C19" s="18"/>
      <c r="D19" s="19" t="s">
        <v>184</v>
      </c>
      <c r="E19" s="20"/>
      <c r="F19" s="18" t="s">
        <v>185</v>
      </c>
      <c r="G19" s="18" t="s">
        <v>185</v>
      </c>
      <c r="H19" s="21">
        <v>3.84</v>
      </c>
      <c r="I19" s="21">
        <v>3.84</v>
      </c>
      <c r="J19" s="19" t="s">
        <v>56</v>
      </c>
      <c r="K19" s="20"/>
    </row>
    <row r="20" ht="27" customHeight="1" spans="1:11">
      <c r="A20" s="18"/>
      <c r="B20" s="18"/>
      <c r="C20" s="18"/>
      <c r="D20" s="19" t="s">
        <v>186</v>
      </c>
      <c r="E20" s="20"/>
      <c r="F20" s="18" t="s">
        <v>187</v>
      </c>
      <c r="G20" s="18" t="s">
        <v>188</v>
      </c>
      <c r="H20" s="21">
        <v>3.84</v>
      </c>
      <c r="I20" s="21">
        <v>3.84</v>
      </c>
      <c r="J20" s="19" t="s">
        <v>56</v>
      </c>
      <c r="K20" s="20"/>
    </row>
    <row r="21" ht="27" customHeight="1" spans="1:11">
      <c r="A21" s="18"/>
      <c r="B21" s="18" t="s">
        <v>189</v>
      </c>
      <c r="C21" s="18"/>
      <c r="D21" s="19" t="s">
        <v>190</v>
      </c>
      <c r="E21" s="20"/>
      <c r="F21" s="18" t="s">
        <v>93</v>
      </c>
      <c r="G21" s="18" t="s">
        <v>93</v>
      </c>
      <c r="H21" s="21">
        <v>3.84</v>
      </c>
      <c r="I21" s="21">
        <v>3.84</v>
      </c>
      <c r="J21" s="19" t="s">
        <v>56</v>
      </c>
      <c r="K21" s="20"/>
    </row>
    <row r="22" ht="27" customHeight="1" spans="1:11">
      <c r="A22" s="18"/>
      <c r="B22" s="18"/>
      <c r="C22" s="18"/>
      <c r="D22" s="19" t="s">
        <v>191</v>
      </c>
      <c r="E22" s="20"/>
      <c r="F22" s="18" t="s">
        <v>192</v>
      </c>
      <c r="G22" s="18" t="s">
        <v>192</v>
      </c>
      <c r="H22" s="21">
        <v>3.84</v>
      </c>
      <c r="I22" s="21">
        <v>3.84</v>
      </c>
      <c r="J22" s="19" t="s">
        <v>56</v>
      </c>
      <c r="K22" s="20"/>
    </row>
    <row r="23" ht="27" customHeight="1" spans="1:11">
      <c r="A23" s="18"/>
      <c r="B23" s="18"/>
      <c r="C23" s="18"/>
      <c r="D23" s="19" t="s">
        <v>193</v>
      </c>
      <c r="E23" s="20"/>
      <c r="F23" s="18" t="s">
        <v>93</v>
      </c>
      <c r="G23" s="18" t="s">
        <v>93</v>
      </c>
      <c r="H23" s="21">
        <v>3.84</v>
      </c>
      <c r="I23" s="21">
        <v>3.84</v>
      </c>
      <c r="J23" s="19" t="s">
        <v>56</v>
      </c>
      <c r="K23" s="20"/>
    </row>
    <row r="24" ht="27" customHeight="1" spans="1:11">
      <c r="A24" s="18"/>
      <c r="B24" s="18" t="s">
        <v>194</v>
      </c>
      <c r="C24" s="18"/>
      <c r="D24" s="19" t="s">
        <v>195</v>
      </c>
      <c r="E24" s="20"/>
      <c r="F24" s="18" t="s">
        <v>196</v>
      </c>
      <c r="G24" s="18" t="s">
        <v>196</v>
      </c>
      <c r="H24" s="21">
        <v>3.84</v>
      </c>
      <c r="I24" s="21">
        <v>3.84</v>
      </c>
      <c r="J24" s="19" t="s">
        <v>56</v>
      </c>
      <c r="K24" s="20"/>
    </row>
    <row r="25" ht="27" customHeight="1" spans="1:11">
      <c r="A25" s="18" t="s">
        <v>197</v>
      </c>
      <c r="B25" s="18" t="s">
        <v>198</v>
      </c>
      <c r="C25" s="18"/>
      <c r="D25" s="19" t="s">
        <v>199</v>
      </c>
      <c r="E25" s="20"/>
      <c r="F25" s="18" t="s">
        <v>200</v>
      </c>
      <c r="G25" s="18">
        <v>100</v>
      </c>
      <c r="H25" s="21">
        <v>3.75</v>
      </c>
      <c r="I25" s="21">
        <v>3.75</v>
      </c>
      <c r="J25" s="19" t="s">
        <v>56</v>
      </c>
      <c r="K25" s="20"/>
    </row>
    <row r="26" ht="27" customHeight="1" spans="1:11">
      <c r="A26" s="18"/>
      <c r="B26" s="18" t="s">
        <v>201</v>
      </c>
      <c r="C26" s="18"/>
      <c r="D26" s="19" t="s">
        <v>202</v>
      </c>
      <c r="E26" s="20"/>
      <c r="F26" s="18" t="s">
        <v>203</v>
      </c>
      <c r="G26" s="18" t="s">
        <v>204</v>
      </c>
      <c r="H26" s="21">
        <v>3.75</v>
      </c>
      <c r="I26" s="21">
        <v>3.75</v>
      </c>
      <c r="J26" s="19" t="s">
        <v>56</v>
      </c>
      <c r="K26" s="20"/>
    </row>
    <row r="27" ht="27" customHeight="1" spans="1:11">
      <c r="A27" s="18"/>
      <c r="B27" s="18"/>
      <c r="C27" s="18"/>
      <c r="D27" s="19" t="s">
        <v>205</v>
      </c>
      <c r="E27" s="20"/>
      <c r="F27" s="18" t="s">
        <v>206</v>
      </c>
      <c r="G27" s="22">
        <v>1</v>
      </c>
      <c r="H27" s="21">
        <v>3.75</v>
      </c>
      <c r="I27" s="21">
        <v>3.75</v>
      </c>
      <c r="J27" s="19" t="s">
        <v>56</v>
      </c>
      <c r="K27" s="20"/>
    </row>
    <row r="28" ht="27" customHeight="1" spans="1:11">
      <c r="A28" s="18"/>
      <c r="B28" s="18" t="s">
        <v>207</v>
      </c>
      <c r="C28" s="18"/>
      <c r="D28" s="19" t="s">
        <v>208</v>
      </c>
      <c r="E28" s="20"/>
      <c r="F28" s="18" t="s">
        <v>83</v>
      </c>
      <c r="G28" s="22">
        <v>0.98</v>
      </c>
      <c r="H28" s="21">
        <v>3.75</v>
      </c>
      <c r="I28" s="21">
        <v>3.75</v>
      </c>
      <c r="J28" s="19" t="s">
        <v>56</v>
      </c>
      <c r="K28" s="20"/>
    </row>
    <row r="29" ht="27" customHeight="1" spans="1:11">
      <c r="A29" s="18"/>
      <c r="B29" s="18" t="s">
        <v>209</v>
      </c>
      <c r="C29" s="18"/>
      <c r="D29" s="19" t="s">
        <v>210</v>
      </c>
      <c r="E29" s="20"/>
      <c r="F29" s="18" t="s">
        <v>211</v>
      </c>
      <c r="G29" s="18" t="s">
        <v>211</v>
      </c>
      <c r="H29" s="21">
        <v>3.75</v>
      </c>
      <c r="I29" s="21">
        <v>3.75</v>
      </c>
      <c r="J29" s="19" t="s">
        <v>56</v>
      </c>
      <c r="K29" s="20"/>
    </row>
    <row r="30" ht="27" customHeight="1" spans="1:11">
      <c r="A30" s="18"/>
      <c r="B30" s="18"/>
      <c r="C30" s="18"/>
      <c r="D30" s="19" t="s">
        <v>212</v>
      </c>
      <c r="E30" s="20"/>
      <c r="F30" s="18" t="s">
        <v>83</v>
      </c>
      <c r="G30" s="22">
        <v>0.98</v>
      </c>
      <c r="H30" s="21">
        <v>3.75</v>
      </c>
      <c r="I30" s="21">
        <v>3.75</v>
      </c>
      <c r="J30" s="19" t="s">
        <v>56</v>
      </c>
      <c r="K30" s="20"/>
    </row>
    <row r="31" ht="27" customHeight="1" spans="1:11">
      <c r="A31" s="18"/>
      <c r="B31" s="18"/>
      <c r="C31" s="18"/>
      <c r="D31" s="19" t="s">
        <v>213</v>
      </c>
      <c r="E31" s="20"/>
      <c r="F31" s="18" t="s">
        <v>81</v>
      </c>
      <c r="G31" s="22">
        <v>0.95</v>
      </c>
      <c r="H31" s="21">
        <v>3.75</v>
      </c>
      <c r="I31" s="21">
        <v>3.75</v>
      </c>
      <c r="J31" s="19" t="s">
        <v>56</v>
      </c>
      <c r="K31" s="20"/>
    </row>
    <row r="32" ht="27" customHeight="1" spans="1:11">
      <c r="A32" s="18"/>
      <c r="B32" s="18"/>
      <c r="C32" s="18"/>
      <c r="D32" s="19" t="s">
        <v>214</v>
      </c>
      <c r="E32" s="20"/>
      <c r="F32" s="18" t="s">
        <v>185</v>
      </c>
      <c r="G32" s="18" t="s">
        <v>185</v>
      </c>
      <c r="H32" s="21">
        <v>3.75</v>
      </c>
      <c r="I32" s="21">
        <v>3.75</v>
      </c>
      <c r="J32" s="19" t="s">
        <v>56</v>
      </c>
      <c r="K32" s="20"/>
    </row>
    <row r="33" ht="27" customHeight="1" spans="1:11">
      <c r="A33" s="18" t="s">
        <v>215</v>
      </c>
      <c r="B33" s="18" t="s">
        <v>215</v>
      </c>
      <c r="C33" s="18"/>
      <c r="D33" s="19" t="s">
        <v>216</v>
      </c>
      <c r="E33" s="20"/>
      <c r="F33" s="18" t="s">
        <v>81</v>
      </c>
      <c r="G33" s="22">
        <v>0.95</v>
      </c>
      <c r="H33" s="21">
        <v>3.33</v>
      </c>
      <c r="I33" s="21">
        <v>3.33</v>
      </c>
      <c r="J33" s="19" t="s">
        <v>56</v>
      </c>
      <c r="K33" s="20"/>
    </row>
    <row r="34" ht="27" customHeight="1" spans="1:11">
      <c r="A34" s="18"/>
      <c r="B34" s="18"/>
      <c r="C34" s="18"/>
      <c r="D34" s="19" t="s">
        <v>217</v>
      </c>
      <c r="E34" s="20"/>
      <c r="F34" s="18" t="s">
        <v>81</v>
      </c>
      <c r="G34" s="22">
        <v>0.95</v>
      </c>
      <c r="H34" s="21">
        <v>3.34</v>
      </c>
      <c r="I34" s="21">
        <v>3.34</v>
      </c>
      <c r="J34" s="19" t="s">
        <v>56</v>
      </c>
      <c r="K34" s="20"/>
    </row>
    <row r="35" ht="27" customHeight="1" spans="1:11">
      <c r="A35" s="18"/>
      <c r="B35" s="18"/>
      <c r="C35" s="18"/>
      <c r="D35" s="19" t="s">
        <v>218</v>
      </c>
      <c r="E35" s="20"/>
      <c r="F35" s="18" t="s">
        <v>83</v>
      </c>
      <c r="G35" s="22">
        <v>0.98</v>
      </c>
      <c r="H35" s="21">
        <v>3.33</v>
      </c>
      <c r="I35" s="21">
        <v>3.33</v>
      </c>
      <c r="J35" s="19" t="s">
        <v>56</v>
      </c>
      <c r="K35" s="20"/>
    </row>
    <row r="36" ht="12" hidden="1" customHeight="1" spans="1:11">
      <c r="A36" s="23"/>
      <c r="B36" s="23"/>
      <c r="C36" s="23"/>
      <c r="D36" s="24"/>
      <c r="E36" s="23"/>
      <c r="F36" s="25"/>
      <c r="G36" s="25"/>
      <c r="H36" s="25"/>
      <c r="I36" s="25"/>
      <c r="J36" s="25"/>
      <c r="K36" s="18"/>
    </row>
    <row r="37" ht="21" customHeight="1" spans="1:11">
      <c r="A37" s="26" t="s">
        <v>219</v>
      </c>
      <c r="B37" s="27"/>
      <c r="C37" s="27"/>
      <c r="D37" s="27"/>
      <c r="E37" s="27"/>
      <c r="F37" s="27"/>
      <c r="G37" s="28"/>
      <c r="H37" s="41">
        <v>100</v>
      </c>
      <c r="I37" s="36">
        <f>SUM(I12:I36)+K6</f>
        <v>94.1241838916607</v>
      </c>
      <c r="J37" s="37" t="s">
        <v>124</v>
      </c>
      <c r="K37" s="38"/>
    </row>
    <row r="38" ht="17.4" hidden="1" customHeight="1" spans="1:11">
      <c r="A38" s="30"/>
      <c r="B38" s="30"/>
      <c r="C38" s="30"/>
      <c r="D38" s="30"/>
      <c r="E38" s="30"/>
      <c r="F38" s="30"/>
      <c r="G38" s="31"/>
      <c r="H38" s="31"/>
      <c r="I38" s="39"/>
      <c r="J38" s="39"/>
      <c r="K38" s="40"/>
    </row>
    <row r="39" spans="1:11">
      <c r="A39" s="32" t="s">
        <v>220</v>
      </c>
      <c r="B39" s="33" t="s">
        <v>221</v>
      </c>
      <c r="C39" s="33"/>
      <c r="D39" s="33"/>
      <c r="E39" s="33"/>
      <c r="F39" s="33"/>
      <c r="G39" s="33"/>
      <c r="H39" s="33"/>
      <c r="I39" s="33"/>
      <c r="J39" s="33"/>
      <c r="K39" s="33"/>
    </row>
    <row r="40" spans="1:11">
      <c r="A40" s="34" t="s">
        <v>222</v>
      </c>
      <c r="B40" s="34"/>
      <c r="C40" s="34"/>
      <c r="D40" s="34"/>
      <c r="E40" s="34"/>
      <c r="F40" s="34"/>
      <c r="G40" s="34"/>
      <c r="H40" s="34"/>
      <c r="I40" s="34"/>
      <c r="J40" s="34"/>
      <c r="K40" s="34"/>
    </row>
    <row r="41" ht="48.6" customHeight="1" spans="1:11">
      <c r="A41" s="34" t="s">
        <v>223</v>
      </c>
      <c r="B41" s="34"/>
      <c r="C41" s="34"/>
      <c r="D41" s="34"/>
      <c r="E41" s="34"/>
      <c r="F41" s="34"/>
      <c r="G41" s="34"/>
      <c r="H41" s="34"/>
      <c r="I41" s="34"/>
      <c r="J41" s="34"/>
      <c r="K41" s="34"/>
    </row>
    <row r="42" ht="42.6" customHeight="1" spans="1:11">
      <c r="A42" s="34" t="s">
        <v>224</v>
      </c>
      <c r="B42" s="34"/>
      <c r="C42" s="34"/>
      <c r="D42" s="34"/>
      <c r="E42" s="34"/>
      <c r="F42" s="34"/>
      <c r="G42" s="34"/>
      <c r="H42" s="34"/>
      <c r="I42" s="34"/>
      <c r="J42" s="34"/>
      <c r="K42" s="34"/>
    </row>
  </sheetData>
  <mergeCells count="95">
    <mergeCell ref="A1:K1"/>
    <mergeCell ref="B2:K2"/>
    <mergeCell ref="B3:D3"/>
    <mergeCell ref="F3:K3"/>
    <mergeCell ref="A4:K4"/>
    <mergeCell ref="A5:B5"/>
    <mergeCell ref="D5:E5"/>
    <mergeCell ref="F5:H5"/>
    <mergeCell ref="I5:J5"/>
    <mergeCell ref="A6:B6"/>
    <mergeCell ref="D6:E6"/>
    <mergeCell ref="F6:H6"/>
    <mergeCell ref="I6:J6"/>
    <mergeCell ref="A7:B7"/>
    <mergeCell ref="D7:E7"/>
    <mergeCell ref="F7:H7"/>
    <mergeCell ref="I7:J7"/>
    <mergeCell ref="A8:B8"/>
    <mergeCell ref="D8:E8"/>
    <mergeCell ref="F8:H8"/>
    <mergeCell ref="I8:J8"/>
    <mergeCell ref="B9:E9"/>
    <mergeCell ref="F9:K9"/>
    <mergeCell ref="B10:E10"/>
    <mergeCell ref="F10:K10"/>
    <mergeCell ref="B11:C11"/>
    <mergeCell ref="D11:E11"/>
    <mergeCell ref="J11:K11"/>
    <mergeCell ref="D12:E12"/>
    <mergeCell ref="J12:K12"/>
    <mergeCell ref="D13:E13"/>
    <mergeCell ref="J13:K13"/>
    <mergeCell ref="D14:E14"/>
    <mergeCell ref="J14:K14"/>
    <mergeCell ref="D15:E15"/>
    <mergeCell ref="J15:K15"/>
    <mergeCell ref="D16:E16"/>
    <mergeCell ref="J16:K16"/>
    <mergeCell ref="D17:E17"/>
    <mergeCell ref="J17:K17"/>
    <mergeCell ref="D18:E18"/>
    <mergeCell ref="J18:K18"/>
    <mergeCell ref="D19:E19"/>
    <mergeCell ref="J19:K19"/>
    <mergeCell ref="D20:E20"/>
    <mergeCell ref="J20:K20"/>
    <mergeCell ref="D21:E21"/>
    <mergeCell ref="J21:K21"/>
    <mergeCell ref="D22:E22"/>
    <mergeCell ref="J22:K22"/>
    <mergeCell ref="D23:E23"/>
    <mergeCell ref="J23:K23"/>
    <mergeCell ref="B24:C24"/>
    <mergeCell ref="D24:E24"/>
    <mergeCell ref="J24:K24"/>
    <mergeCell ref="B25:C25"/>
    <mergeCell ref="D25:E25"/>
    <mergeCell ref="J25:K25"/>
    <mergeCell ref="D26:E26"/>
    <mergeCell ref="J26:K26"/>
    <mergeCell ref="D27:E27"/>
    <mergeCell ref="J27:K27"/>
    <mergeCell ref="B28:C28"/>
    <mergeCell ref="D28:E28"/>
    <mergeCell ref="J28:K28"/>
    <mergeCell ref="D29:E29"/>
    <mergeCell ref="J29:K29"/>
    <mergeCell ref="D30:E30"/>
    <mergeCell ref="J30:K30"/>
    <mergeCell ref="D31:E31"/>
    <mergeCell ref="J31:K31"/>
    <mergeCell ref="D32:E32"/>
    <mergeCell ref="J32:K32"/>
    <mergeCell ref="D33:E33"/>
    <mergeCell ref="J33:K33"/>
    <mergeCell ref="D34:E34"/>
    <mergeCell ref="J34:K34"/>
    <mergeCell ref="D35:E35"/>
    <mergeCell ref="J35:K35"/>
    <mergeCell ref="A37:G37"/>
    <mergeCell ref="J37:K37"/>
    <mergeCell ref="B39:K39"/>
    <mergeCell ref="A40:K40"/>
    <mergeCell ref="A41:K41"/>
    <mergeCell ref="A42:K42"/>
    <mergeCell ref="A9:A10"/>
    <mergeCell ref="A12:A24"/>
    <mergeCell ref="A25:A32"/>
    <mergeCell ref="A33:A35"/>
    <mergeCell ref="B21:C23"/>
    <mergeCell ref="B26:C27"/>
    <mergeCell ref="B12:C17"/>
    <mergeCell ref="B18:C20"/>
    <mergeCell ref="B29:C32"/>
    <mergeCell ref="B33:C35"/>
  </mergeCells>
  <pageMargins left="0.75" right="0.75" top="1" bottom="1" header="0.5" footer="0.5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2"/>
  <sheetViews>
    <sheetView zoomScale="90" zoomScaleNormal="90" topLeftCell="A13" workbookViewId="0">
      <selection activeCell="L10" sqref="L10"/>
    </sheetView>
  </sheetViews>
  <sheetFormatPr defaultColWidth="9" defaultRowHeight="13.5"/>
  <cols>
    <col min="1" max="1" width="11.525" customWidth="1"/>
    <col min="2" max="2" width="7.33333333333333" customWidth="1"/>
    <col min="3" max="3" width="11.775" customWidth="1"/>
    <col min="4" max="4" width="16.775" customWidth="1"/>
    <col min="5" max="5" width="9.775" customWidth="1"/>
    <col min="6" max="6" width="14.4416666666667" customWidth="1"/>
    <col min="7" max="7" width="11.2166666666667" customWidth="1"/>
    <col min="8" max="9" width="12.8833333333333" customWidth="1"/>
    <col min="10" max="10" width="6.44166666666667" customWidth="1"/>
    <col min="11" max="11" width="16.5583333333333" customWidth="1"/>
  </cols>
  <sheetData>
    <row r="1" s="1" customFormat="1" ht="56.7" customHeight="1" spans="1:11">
      <c r="A1" s="3" t="s">
        <v>145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="2" customFormat="1" ht="19.2" customHeight="1" spans="1:11">
      <c r="A2" s="4" t="s">
        <v>146</v>
      </c>
      <c r="B2" s="5" t="s">
        <v>225</v>
      </c>
      <c r="C2" s="6"/>
      <c r="D2" s="6"/>
      <c r="E2" s="6"/>
      <c r="F2" s="6"/>
      <c r="G2" s="6"/>
      <c r="H2" s="6"/>
      <c r="I2" s="6"/>
      <c r="J2" s="6"/>
      <c r="K2" s="10"/>
    </row>
    <row r="3" ht="21" customHeight="1" spans="1:11">
      <c r="A3" s="4" t="s">
        <v>148</v>
      </c>
      <c r="B3" s="7" t="s">
        <v>12</v>
      </c>
      <c r="C3" s="7"/>
      <c r="D3" s="7"/>
      <c r="E3" s="4" t="s">
        <v>149</v>
      </c>
      <c r="F3" s="7" t="s">
        <v>12</v>
      </c>
      <c r="G3" s="7"/>
      <c r="H3" s="7"/>
      <c r="I3" s="7"/>
      <c r="J3" s="7"/>
      <c r="K3" s="7"/>
    </row>
    <row r="4" ht="21" customHeight="1" spans="1:11">
      <c r="A4" s="8" t="s">
        <v>132</v>
      </c>
      <c r="B4" s="8"/>
      <c r="C4" s="8"/>
      <c r="D4" s="8"/>
      <c r="E4" s="8"/>
      <c r="F4" s="8"/>
      <c r="G4" s="8"/>
      <c r="H4" s="8"/>
      <c r="I4" s="8"/>
      <c r="J4" s="8"/>
      <c r="K4" s="8"/>
    </row>
    <row r="5" ht="24" customHeight="1" spans="1:11">
      <c r="A5" s="8"/>
      <c r="B5" s="8"/>
      <c r="C5" s="9" t="s">
        <v>150</v>
      </c>
      <c r="D5" s="5" t="s">
        <v>16</v>
      </c>
      <c r="E5" s="10"/>
      <c r="F5" s="5" t="s">
        <v>151</v>
      </c>
      <c r="G5" s="6"/>
      <c r="H5" s="10"/>
      <c r="I5" s="5" t="s">
        <v>19</v>
      </c>
      <c r="J5" s="10"/>
      <c r="K5" s="8" t="s">
        <v>20</v>
      </c>
    </row>
    <row r="6" ht="27" customHeight="1" spans="1:11">
      <c r="A6" s="8" t="s">
        <v>152</v>
      </c>
      <c r="B6" s="8"/>
      <c r="C6" s="8">
        <v>221</v>
      </c>
      <c r="D6" s="5">
        <v>221</v>
      </c>
      <c r="E6" s="10"/>
      <c r="F6" s="5">
        <v>149.89</v>
      </c>
      <c r="G6" s="6"/>
      <c r="H6" s="10"/>
      <c r="I6" s="5" t="s">
        <v>22</v>
      </c>
      <c r="J6" s="10"/>
      <c r="K6" s="35">
        <f>F6/D6*I6</f>
        <v>6.78235294117647</v>
      </c>
    </row>
    <row r="7" ht="27" customHeight="1" spans="1:11">
      <c r="A7" s="8" t="s">
        <v>153</v>
      </c>
      <c r="B7" s="8"/>
      <c r="C7" s="8">
        <v>221</v>
      </c>
      <c r="D7" s="5">
        <v>221</v>
      </c>
      <c r="E7" s="10"/>
      <c r="F7" s="5">
        <v>149.89</v>
      </c>
      <c r="G7" s="6"/>
      <c r="H7" s="10"/>
      <c r="I7" s="5" t="s">
        <v>24</v>
      </c>
      <c r="J7" s="10"/>
      <c r="K7" s="8" t="s">
        <v>24</v>
      </c>
    </row>
    <row r="8" ht="27" customHeight="1" spans="1:11">
      <c r="A8" s="8" t="s">
        <v>141</v>
      </c>
      <c r="B8" s="8"/>
      <c r="C8" s="8" t="s">
        <v>56</v>
      </c>
      <c r="D8" s="5" t="s">
        <v>56</v>
      </c>
      <c r="E8" s="10"/>
      <c r="F8" s="5" t="s">
        <v>56</v>
      </c>
      <c r="G8" s="6"/>
      <c r="H8" s="10"/>
      <c r="I8" s="5" t="s">
        <v>24</v>
      </c>
      <c r="J8" s="10"/>
      <c r="K8" s="8" t="s">
        <v>24</v>
      </c>
    </row>
    <row r="9" ht="24" customHeight="1" spans="1:11">
      <c r="A9" s="11" t="s">
        <v>154</v>
      </c>
      <c r="B9" s="12" t="s">
        <v>27</v>
      </c>
      <c r="C9" s="12"/>
      <c r="D9" s="12"/>
      <c r="E9" s="12"/>
      <c r="F9" s="12" t="s">
        <v>155</v>
      </c>
      <c r="G9" s="12"/>
      <c r="H9" s="12"/>
      <c r="I9" s="12"/>
      <c r="J9" s="12"/>
      <c r="K9" s="12"/>
    </row>
    <row r="10" ht="135" customHeight="1" spans="1:11">
      <c r="A10" s="11"/>
      <c r="B10" s="13" t="s">
        <v>226</v>
      </c>
      <c r="C10" s="13"/>
      <c r="D10" s="13"/>
      <c r="E10" s="14"/>
      <c r="F10" s="13" t="s">
        <v>227</v>
      </c>
      <c r="G10" s="13"/>
      <c r="H10" s="13"/>
      <c r="I10" s="13"/>
      <c r="J10" s="13"/>
      <c r="K10" s="13"/>
    </row>
    <row r="11" ht="24" customHeight="1" spans="1:11">
      <c r="A11" s="15" t="s">
        <v>39</v>
      </c>
      <c r="B11" s="15" t="s">
        <v>40</v>
      </c>
      <c r="C11" s="15"/>
      <c r="D11" s="16" t="s">
        <v>41</v>
      </c>
      <c r="E11" s="17"/>
      <c r="F11" s="15" t="s">
        <v>42</v>
      </c>
      <c r="G11" s="15" t="s">
        <v>43</v>
      </c>
      <c r="H11" s="16" t="s">
        <v>158</v>
      </c>
      <c r="I11" s="15" t="s">
        <v>159</v>
      </c>
      <c r="J11" s="16" t="s">
        <v>160</v>
      </c>
      <c r="K11" s="17"/>
    </row>
    <row r="12" ht="41" customHeight="1" spans="1:11">
      <c r="A12" s="18" t="s">
        <v>161</v>
      </c>
      <c r="B12" s="18" t="s">
        <v>162</v>
      </c>
      <c r="C12" s="18"/>
      <c r="D12" s="19" t="s">
        <v>228</v>
      </c>
      <c r="E12" s="20"/>
      <c r="F12" s="18" t="s">
        <v>229</v>
      </c>
      <c r="G12" s="18" t="s">
        <v>180</v>
      </c>
      <c r="H12" s="21">
        <v>3.84</v>
      </c>
      <c r="I12" s="21">
        <v>1.92</v>
      </c>
      <c r="J12" s="19" t="s">
        <v>166</v>
      </c>
      <c r="K12" s="20"/>
    </row>
    <row r="13" ht="27" customHeight="1" spans="1:11">
      <c r="A13" s="18"/>
      <c r="B13" s="18"/>
      <c r="C13" s="18"/>
      <c r="D13" s="19" t="s">
        <v>230</v>
      </c>
      <c r="E13" s="20"/>
      <c r="F13" s="18" t="s">
        <v>203</v>
      </c>
      <c r="G13" s="18" t="s">
        <v>231</v>
      </c>
      <c r="H13" s="21">
        <v>3.84</v>
      </c>
      <c r="I13" s="21">
        <v>3.84</v>
      </c>
      <c r="J13" s="19" t="s">
        <v>56</v>
      </c>
      <c r="K13" s="20"/>
    </row>
    <row r="14" ht="27" customHeight="1" spans="1:11">
      <c r="A14" s="18"/>
      <c r="B14" s="18"/>
      <c r="C14" s="18"/>
      <c r="D14" s="19" t="s">
        <v>170</v>
      </c>
      <c r="E14" s="20"/>
      <c r="F14" s="18" t="s">
        <v>171</v>
      </c>
      <c r="G14" s="22">
        <v>0.9</v>
      </c>
      <c r="H14" s="21">
        <v>3.92</v>
      </c>
      <c r="I14" s="21">
        <v>3.92</v>
      </c>
      <c r="J14" s="19" t="s">
        <v>56</v>
      </c>
      <c r="K14" s="20"/>
    </row>
    <row r="15" ht="27" customHeight="1" spans="1:11">
      <c r="A15" s="18"/>
      <c r="B15" s="18"/>
      <c r="C15" s="18"/>
      <c r="D15" s="19" t="s">
        <v>232</v>
      </c>
      <c r="E15" s="20"/>
      <c r="F15" s="18" t="s">
        <v>233</v>
      </c>
      <c r="G15" s="22">
        <v>0.5</v>
      </c>
      <c r="H15" s="21">
        <v>3.84</v>
      </c>
      <c r="I15" s="21">
        <v>3.84</v>
      </c>
      <c r="J15" s="19" t="s">
        <v>56</v>
      </c>
      <c r="K15" s="20"/>
    </row>
    <row r="16" ht="27" customHeight="1" spans="1:11">
      <c r="A16" s="18"/>
      <c r="B16" s="18"/>
      <c r="C16" s="18"/>
      <c r="D16" s="19" t="s">
        <v>234</v>
      </c>
      <c r="E16" s="20"/>
      <c r="F16" s="18" t="s">
        <v>235</v>
      </c>
      <c r="G16" s="18" t="s">
        <v>236</v>
      </c>
      <c r="H16" s="21">
        <v>3.84</v>
      </c>
      <c r="I16" s="21">
        <v>3.84</v>
      </c>
      <c r="J16" s="19" t="s">
        <v>56</v>
      </c>
      <c r="K16" s="20"/>
    </row>
    <row r="17" ht="27" customHeight="1" spans="1:11">
      <c r="A17" s="18"/>
      <c r="B17" s="18" t="s">
        <v>181</v>
      </c>
      <c r="C17" s="18"/>
      <c r="D17" s="19" t="s">
        <v>237</v>
      </c>
      <c r="E17" s="20"/>
      <c r="F17" s="18" t="s">
        <v>48</v>
      </c>
      <c r="G17" s="22">
        <v>1</v>
      </c>
      <c r="H17" s="21">
        <v>3.84</v>
      </c>
      <c r="I17" s="21">
        <v>3.84</v>
      </c>
      <c r="J17" s="19" t="s">
        <v>56</v>
      </c>
      <c r="K17" s="20"/>
    </row>
    <row r="18" ht="27" customHeight="1" spans="1:11">
      <c r="A18" s="18"/>
      <c r="B18" s="18"/>
      <c r="C18" s="18"/>
      <c r="D18" s="19" t="s">
        <v>184</v>
      </c>
      <c r="E18" s="20"/>
      <c r="F18" s="18" t="s">
        <v>48</v>
      </c>
      <c r="G18" s="22">
        <v>1</v>
      </c>
      <c r="H18" s="21">
        <v>3.84</v>
      </c>
      <c r="I18" s="21">
        <v>3.84</v>
      </c>
      <c r="J18" s="19" t="s">
        <v>56</v>
      </c>
      <c r="K18" s="20"/>
    </row>
    <row r="19" ht="27" customHeight="1" spans="1:11">
      <c r="A19" s="18"/>
      <c r="B19" s="18"/>
      <c r="C19" s="18"/>
      <c r="D19" s="19" t="s">
        <v>238</v>
      </c>
      <c r="E19" s="20"/>
      <c r="F19" s="18" t="s">
        <v>48</v>
      </c>
      <c r="G19" s="22">
        <v>1</v>
      </c>
      <c r="H19" s="21">
        <v>3.84</v>
      </c>
      <c r="I19" s="21">
        <v>3.84</v>
      </c>
      <c r="J19" s="19" t="s">
        <v>56</v>
      </c>
      <c r="K19" s="20"/>
    </row>
    <row r="20" ht="27" customHeight="1" spans="1:11">
      <c r="A20" s="18"/>
      <c r="B20" s="18"/>
      <c r="C20" s="18"/>
      <c r="D20" s="19" t="s">
        <v>239</v>
      </c>
      <c r="E20" s="20"/>
      <c r="F20" s="18" t="s">
        <v>48</v>
      </c>
      <c r="G20" s="22">
        <v>1</v>
      </c>
      <c r="H20" s="21">
        <v>3.84</v>
      </c>
      <c r="I20" s="21">
        <v>3.84</v>
      </c>
      <c r="J20" s="19" t="s">
        <v>56</v>
      </c>
      <c r="K20" s="20"/>
    </row>
    <row r="21" ht="27" customHeight="1" spans="1:11">
      <c r="A21" s="18"/>
      <c r="B21" s="18" t="s">
        <v>189</v>
      </c>
      <c r="C21" s="18"/>
      <c r="D21" s="19" t="s">
        <v>190</v>
      </c>
      <c r="E21" s="20"/>
      <c r="F21" s="18" t="s">
        <v>93</v>
      </c>
      <c r="G21" s="18" t="s">
        <v>93</v>
      </c>
      <c r="H21" s="21">
        <v>3.84</v>
      </c>
      <c r="I21" s="21">
        <v>3.84</v>
      </c>
      <c r="J21" s="19" t="s">
        <v>56</v>
      </c>
      <c r="K21" s="20"/>
    </row>
    <row r="22" ht="27" customHeight="1" spans="1:11">
      <c r="A22" s="18"/>
      <c r="B22" s="18"/>
      <c r="C22" s="18"/>
      <c r="D22" s="19" t="s">
        <v>240</v>
      </c>
      <c r="E22" s="20"/>
      <c r="F22" s="18" t="s">
        <v>48</v>
      </c>
      <c r="G22" s="22">
        <v>1</v>
      </c>
      <c r="H22" s="21">
        <v>3.84</v>
      </c>
      <c r="I22" s="21">
        <v>3.84</v>
      </c>
      <c r="J22" s="19" t="s">
        <v>56</v>
      </c>
      <c r="K22" s="20"/>
    </row>
    <row r="23" ht="27" customHeight="1" spans="1:11">
      <c r="A23" s="18"/>
      <c r="B23" s="18"/>
      <c r="C23" s="18"/>
      <c r="D23" s="19" t="s">
        <v>193</v>
      </c>
      <c r="E23" s="20"/>
      <c r="F23" s="18" t="s">
        <v>93</v>
      </c>
      <c r="G23" s="18" t="s">
        <v>93</v>
      </c>
      <c r="H23" s="21">
        <v>3.84</v>
      </c>
      <c r="I23" s="21">
        <v>3.84</v>
      </c>
      <c r="J23" s="19" t="s">
        <v>56</v>
      </c>
      <c r="K23" s="20"/>
    </row>
    <row r="24" ht="27" customHeight="1" spans="1:11">
      <c r="A24" s="18"/>
      <c r="B24" s="18" t="s">
        <v>194</v>
      </c>
      <c r="C24" s="18"/>
      <c r="D24" s="19" t="s">
        <v>195</v>
      </c>
      <c r="E24" s="20"/>
      <c r="F24" s="18" t="s">
        <v>196</v>
      </c>
      <c r="G24" s="18" t="s">
        <v>196</v>
      </c>
      <c r="H24" s="21">
        <v>3.84</v>
      </c>
      <c r="I24" s="21">
        <v>3.84</v>
      </c>
      <c r="J24" s="19" t="s">
        <v>56</v>
      </c>
      <c r="K24" s="20"/>
    </row>
    <row r="25" ht="27" customHeight="1" spans="1:11">
      <c r="A25" s="18" t="s">
        <v>197</v>
      </c>
      <c r="B25" s="18" t="s">
        <v>198</v>
      </c>
      <c r="C25" s="18"/>
      <c r="D25" s="19" t="s">
        <v>199</v>
      </c>
      <c r="E25" s="20"/>
      <c r="F25" s="18" t="s">
        <v>241</v>
      </c>
      <c r="G25" s="18" t="s">
        <v>242</v>
      </c>
      <c r="H25" s="21">
        <v>5</v>
      </c>
      <c r="I25" s="21">
        <v>5</v>
      </c>
      <c r="J25" s="19" t="s">
        <v>56</v>
      </c>
      <c r="K25" s="20"/>
    </row>
    <row r="26" ht="27" customHeight="1" spans="1:11">
      <c r="A26" s="18"/>
      <c r="B26" s="18" t="s">
        <v>201</v>
      </c>
      <c r="C26" s="18"/>
      <c r="D26" s="19" t="s">
        <v>243</v>
      </c>
      <c r="E26" s="20"/>
      <c r="F26" s="18" t="s">
        <v>244</v>
      </c>
      <c r="G26" s="18" t="s">
        <v>244</v>
      </c>
      <c r="H26" s="21">
        <v>5</v>
      </c>
      <c r="I26" s="21">
        <v>5</v>
      </c>
      <c r="J26" s="19" t="s">
        <v>56</v>
      </c>
      <c r="K26" s="20"/>
    </row>
    <row r="27" ht="27" customHeight="1" spans="1:11">
      <c r="A27" s="18"/>
      <c r="B27" s="18" t="s">
        <v>207</v>
      </c>
      <c r="C27" s="18"/>
      <c r="D27" s="19" t="s">
        <v>208</v>
      </c>
      <c r="E27" s="20"/>
      <c r="F27" s="18" t="s">
        <v>183</v>
      </c>
      <c r="G27" s="22">
        <v>1</v>
      </c>
      <c r="H27" s="21">
        <v>5</v>
      </c>
      <c r="I27" s="21">
        <v>5</v>
      </c>
      <c r="J27" s="19" t="s">
        <v>56</v>
      </c>
      <c r="K27" s="20"/>
    </row>
    <row r="28" ht="27" customHeight="1" spans="1:11">
      <c r="A28" s="18"/>
      <c r="B28" s="18" t="s">
        <v>209</v>
      </c>
      <c r="C28" s="18"/>
      <c r="D28" s="19" t="s">
        <v>245</v>
      </c>
      <c r="E28" s="20"/>
      <c r="F28" s="18" t="s">
        <v>185</v>
      </c>
      <c r="G28" s="18" t="s">
        <v>185</v>
      </c>
      <c r="H28" s="21">
        <v>5</v>
      </c>
      <c r="I28" s="21">
        <v>5</v>
      </c>
      <c r="J28" s="19" t="s">
        <v>56</v>
      </c>
      <c r="K28" s="20"/>
    </row>
    <row r="29" ht="27" customHeight="1" spans="1:11">
      <c r="A29" s="18"/>
      <c r="B29" s="18"/>
      <c r="C29" s="18"/>
      <c r="D29" s="19" t="s">
        <v>246</v>
      </c>
      <c r="E29" s="20"/>
      <c r="F29" s="18" t="s">
        <v>185</v>
      </c>
      <c r="G29" s="18" t="s">
        <v>185</v>
      </c>
      <c r="H29" s="21">
        <v>5</v>
      </c>
      <c r="I29" s="21">
        <v>5</v>
      </c>
      <c r="J29" s="19" t="s">
        <v>56</v>
      </c>
      <c r="K29" s="20"/>
    </row>
    <row r="30" ht="27" customHeight="1" spans="1:11">
      <c r="A30" s="18"/>
      <c r="B30" s="18"/>
      <c r="C30" s="18"/>
      <c r="D30" s="19" t="s">
        <v>214</v>
      </c>
      <c r="E30" s="20"/>
      <c r="F30" s="18" t="s">
        <v>185</v>
      </c>
      <c r="G30" s="18" t="s">
        <v>185</v>
      </c>
      <c r="H30" s="21">
        <v>5</v>
      </c>
      <c r="I30" s="21">
        <v>5</v>
      </c>
      <c r="J30" s="19" t="s">
        <v>56</v>
      </c>
      <c r="K30" s="20"/>
    </row>
    <row r="31" ht="27" customHeight="1" spans="1:11">
      <c r="A31" s="18" t="s">
        <v>215</v>
      </c>
      <c r="B31" s="18" t="s">
        <v>215</v>
      </c>
      <c r="C31" s="18"/>
      <c r="D31" s="19" t="s">
        <v>247</v>
      </c>
      <c r="E31" s="20"/>
      <c r="F31" s="18" t="s">
        <v>81</v>
      </c>
      <c r="G31" s="22">
        <v>0.95</v>
      </c>
      <c r="H31" s="21">
        <v>2</v>
      </c>
      <c r="I31" s="21">
        <v>2</v>
      </c>
      <c r="J31" s="19" t="s">
        <v>56</v>
      </c>
      <c r="K31" s="20"/>
    </row>
    <row r="32" ht="27" customHeight="1" spans="1:11">
      <c r="A32" s="18"/>
      <c r="B32" s="18"/>
      <c r="C32" s="18"/>
      <c r="D32" s="19" t="s">
        <v>102</v>
      </c>
      <c r="E32" s="20"/>
      <c r="F32" s="18" t="s">
        <v>171</v>
      </c>
      <c r="G32" s="22">
        <v>0.92</v>
      </c>
      <c r="H32" s="21">
        <v>2</v>
      </c>
      <c r="I32" s="21">
        <v>2</v>
      </c>
      <c r="J32" s="19" t="s">
        <v>56</v>
      </c>
      <c r="K32" s="20"/>
    </row>
    <row r="33" ht="27" customHeight="1" spans="1:11">
      <c r="A33" s="18"/>
      <c r="B33" s="18"/>
      <c r="C33" s="18"/>
      <c r="D33" s="19" t="s">
        <v>104</v>
      </c>
      <c r="E33" s="20"/>
      <c r="F33" s="18" t="s">
        <v>171</v>
      </c>
      <c r="G33" s="22">
        <v>0.95</v>
      </c>
      <c r="H33" s="21">
        <v>2</v>
      </c>
      <c r="I33" s="21">
        <v>2</v>
      </c>
      <c r="J33" s="19" t="s">
        <v>56</v>
      </c>
      <c r="K33" s="20"/>
    </row>
    <row r="34" ht="27" customHeight="1" spans="1:11">
      <c r="A34" s="18"/>
      <c r="B34" s="18"/>
      <c r="C34" s="18"/>
      <c r="D34" s="19" t="s">
        <v>217</v>
      </c>
      <c r="E34" s="20"/>
      <c r="F34" s="18" t="s">
        <v>81</v>
      </c>
      <c r="G34" s="22">
        <v>0.95</v>
      </c>
      <c r="H34" s="21">
        <v>2</v>
      </c>
      <c r="I34" s="21">
        <v>2</v>
      </c>
      <c r="J34" s="19" t="s">
        <v>56</v>
      </c>
      <c r="K34" s="20"/>
    </row>
    <row r="35" ht="27" customHeight="1" spans="1:11">
      <c r="A35" s="18"/>
      <c r="B35" s="18"/>
      <c r="C35" s="18"/>
      <c r="D35" s="19" t="s">
        <v>101</v>
      </c>
      <c r="E35" s="20"/>
      <c r="F35" s="18" t="s">
        <v>171</v>
      </c>
      <c r="G35" s="22">
        <v>0.96</v>
      </c>
      <c r="H35" s="21">
        <v>2</v>
      </c>
      <c r="I35" s="21">
        <v>2</v>
      </c>
      <c r="J35" s="19" t="s">
        <v>56</v>
      </c>
      <c r="K35" s="20"/>
    </row>
    <row r="36" ht="12" hidden="1" customHeight="1" spans="1:11">
      <c r="A36" s="23"/>
      <c r="B36" s="23"/>
      <c r="C36" s="23"/>
      <c r="D36" s="24"/>
      <c r="E36" s="23"/>
      <c r="F36" s="25"/>
      <c r="G36" s="25"/>
      <c r="H36" s="25"/>
      <c r="I36" s="25"/>
      <c r="J36" s="25"/>
      <c r="K36" s="18"/>
    </row>
    <row r="37" ht="21" customHeight="1" spans="1:11">
      <c r="A37" s="26" t="s">
        <v>219</v>
      </c>
      <c r="B37" s="27"/>
      <c r="C37" s="27"/>
      <c r="D37" s="27"/>
      <c r="E37" s="27"/>
      <c r="F37" s="27"/>
      <c r="G37" s="28"/>
      <c r="H37" s="29" t="s">
        <v>248</v>
      </c>
      <c r="I37" s="36">
        <f>SUM(I12:I36)+K6</f>
        <v>94.8623529411765</v>
      </c>
      <c r="J37" s="37" t="s">
        <v>124</v>
      </c>
      <c r="K37" s="38"/>
    </row>
    <row r="38" ht="17.4" hidden="1" customHeight="1" spans="1:11">
      <c r="A38" s="30"/>
      <c r="B38" s="30"/>
      <c r="C38" s="30"/>
      <c r="D38" s="30"/>
      <c r="E38" s="30"/>
      <c r="F38" s="30"/>
      <c r="G38" s="31"/>
      <c r="H38" s="31"/>
      <c r="I38" s="39"/>
      <c r="J38" s="39"/>
      <c r="K38" s="40"/>
    </row>
    <row r="39" spans="1:11">
      <c r="A39" s="32" t="s">
        <v>220</v>
      </c>
      <c r="B39" s="33" t="s">
        <v>221</v>
      </c>
      <c r="C39" s="33"/>
      <c r="D39" s="33"/>
      <c r="E39" s="33"/>
      <c r="F39" s="33"/>
      <c r="G39" s="33"/>
      <c r="H39" s="33"/>
      <c r="I39" s="33"/>
      <c r="J39" s="33"/>
      <c r="K39" s="33"/>
    </row>
    <row r="40" spans="1:11">
      <c r="A40" s="34" t="s">
        <v>222</v>
      </c>
      <c r="B40" s="34"/>
      <c r="C40" s="34"/>
      <c r="D40" s="34"/>
      <c r="E40" s="34"/>
      <c r="F40" s="34"/>
      <c r="G40" s="34"/>
      <c r="H40" s="34"/>
      <c r="I40" s="34"/>
      <c r="J40" s="34"/>
      <c r="K40" s="34"/>
    </row>
    <row r="41" ht="48.6" customHeight="1" spans="1:11">
      <c r="A41" s="34" t="s">
        <v>223</v>
      </c>
      <c r="B41" s="34"/>
      <c r="C41" s="34"/>
      <c r="D41" s="34"/>
      <c r="E41" s="34"/>
      <c r="F41" s="34"/>
      <c r="G41" s="34"/>
      <c r="H41" s="34"/>
      <c r="I41" s="34"/>
      <c r="J41" s="34"/>
      <c r="K41" s="34"/>
    </row>
    <row r="42" ht="42.6" customHeight="1" spans="1:11">
      <c r="A42" s="34" t="s">
        <v>224</v>
      </c>
      <c r="B42" s="34"/>
      <c r="C42" s="34"/>
      <c r="D42" s="34"/>
      <c r="E42" s="34"/>
      <c r="F42" s="34"/>
      <c r="G42" s="34"/>
      <c r="H42" s="34"/>
      <c r="I42" s="34"/>
      <c r="J42" s="34"/>
      <c r="K42" s="34"/>
    </row>
  </sheetData>
  <mergeCells count="95">
    <mergeCell ref="A1:K1"/>
    <mergeCell ref="B2:K2"/>
    <mergeCell ref="B3:D3"/>
    <mergeCell ref="F3:K3"/>
    <mergeCell ref="A4:K4"/>
    <mergeCell ref="A5:B5"/>
    <mergeCell ref="D5:E5"/>
    <mergeCell ref="F5:H5"/>
    <mergeCell ref="I5:J5"/>
    <mergeCell ref="A6:B6"/>
    <mergeCell ref="D6:E6"/>
    <mergeCell ref="F6:H6"/>
    <mergeCell ref="I6:J6"/>
    <mergeCell ref="A7:B7"/>
    <mergeCell ref="D7:E7"/>
    <mergeCell ref="F7:H7"/>
    <mergeCell ref="I7:J7"/>
    <mergeCell ref="A8:B8"/>
    <mergeCell ref="D8:E8"/>
    <mergeCell ref="F8:H8"/>
    <mergeCell ref="I8:J8"/>
    <mergeCell ref="B9:E9"/>
    <mergeCell ref="F9:K9"/>
    <mergeCell ref="B10:E10"/>
    <mergeCell ref="F10:K10"/>
    <mergeCell ref="B11:C11"/>
    <mergeCell ref="D11:E11"/>
    <mergeCell ref="J11:K11"/>
    <mergeCell ref="D12:E12"/>
    <mergeCell ref="J12:K12"/>
    <mergeCell ref="D13:E13"/>
    <mergeCell ref="J13:K13"/>
    <mergeCell ref="D14:E14"/>
    <mergeCell ref="J14:K14"/>
    <mergeCell ref="D15:E15"/>
    <mergeCell ref="J15:K15"/>
    <mergeCell ref="D16:E16"/>
    <mergeCell ref="J16:K16"/>
    <mergeCell ref="D17:E17"/>
    <mergeCell ref="J17:K17"/>
    <mergeCell ref="D18:E18"/>
    <mergeCell ref="J18:K18"/>
    <mergeCell ref="D19:E19"/>
    <mergeCell ref="J19:K19"/>
    <mergeCell ref="D20:E20"/>
    <mergeCell ref="J20:K20"/>
    <mergeCell ref="D21:E21"/>
    <mergeCell ref="J21:K21"/>
    <mergeCell ref="D22:E22"/>
    <mergeCell ref="J22:K22"/>
    <mergeCell ref="D23:E23"/>
    <mergeCell ref="J23:K23"/>
    <mergeCell ref="B24:C24"/>
    <mergeCell ref="D24:E24"/>
    <mergeCell ref="J24:K24"/>
    <mergeCell ref="B25:C25"/>
    <mergeCell ref="D25:E25"/>
    <mergeCell ref="J25:K25"/>
    <mergeCell ref="B26:C26"/>
    <mergeCell ref="D26:E26"/>
    <mergeCell ref="J26:K26"/>
    <mergeCell ref="B27:C27"/>
    <mergeCell ref="D27:E27"/>
    <mergeCell ref="J27:K27"/>
    <mergeCell ref="D28:E28"/>
    <mergeCell ref="J28:K28"/>
    <mergeCell ref="D29:E29"/>
    <mergeCell ref="J29:K29"/>
    <mergeCell ref="D30:E30"/>
    <mergeCell ref="J30:K30"/>
    <mergeCell ref="D31:E31"/>
    <mergeCell ref="J31:K31"/>
    <mergeCell ref="D32:E32"/>
    <mergeCell ref="J32:K32"/>
    <mergeCell ref="D33:E33"/>
    <mergeCell ref="J33:K33"/>
    <mergeCell ref="D34:E34"/>
    <mergeCell ref="J34:K34"/>
    <mergeCell ref="D35:E35"/>
    <mergeCell ref="J35:K35"/>
    <mergeCell ref="A37:G37"/>
    <mergeCell ref="J37:K37"/>
    <mergeCell ref="B39:K39"/>
    <mergeCell ref="A40:K40"/>
    <mergeCell ref="A41:K41"/>
    <mergeCell ref="A42:K42"/>
    <mergeCell ref="A9:A10"/>
    <mergeCell ref="A12:A24"/>
    <mergeCell ref="A25:A30"/>
    <mergeCell ref="A31:A35"/>
    <mergeCell ref="B12:C16"/>
    <mergeCell ref="B17:C20"/>
    <mergeCell ref="B21:C23"/>
    <mergeCell ref="B28:C30"/>
    <mergeCell ref="B31:C35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封面</vt:lpstr>
      <vt:lpstr>目录</vt:lpstr>
      <vt:lpstr>部门整体支出自评表</vt:lpstr>
      <vt:lpstr>部门预算项目支出绩效自评结果汇总表</vt:lpstr>
      <vt:lpstr>检察业务综合保障经费</vt:lpstr>
      <vt:lpstr>中央政法转移支付资金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2018-12-06T00:45:00Z</dcterms:created>
  <cp:lastPrinted>2022-02-22T13:26:00Z</cp:lastPrinted>
  <dcterms:modified xsi:type="dcterms:W3CDTF">2022-02-24T07:13:56Z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ICV">
    <vt:lpwstr>22C65AA05F484DD7AE688FFCEC82AAD5</vt:lpwstr>
  </property>
</Properties>
</file>